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0" i="3"/>
  <c r="C27"/>
  <c r="E8"/>
  <c r="E11"/>
  <c r="E12"/>
  <c r="E13"/>
  <c r="E14"/>
  <c r="E15"/>
  <c r="E16"/>
  <c r="E17"/>
  <c r="E18"/>
  <c r="E19"/>
  <c r="E20"/>
  <c r="D71"/>
  <c r="C71"/>
  <c r="E70"/>
  <c r="E69"/>
  <c r="E68"/>
  <c r="D67"/>
  <c r="C67"/>
  <c r="E67" s="1"/>
  <c r="D66"/>
  <c r="E65"/>
  <c r="E64"/>
  <c r="E63"/>
  <c r="E62"/>
  <c r="D61"/>
  <c r="C61"/>
  <c r="E59"/>
  <c r="D58"/>
  <c r="C5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D25"/>
  <c r="C25"/>
  <c r="D23"/>
  <c r="C23"/>
  <c r="D22"/>
  <c r="C22"/>
  <c r="D10"/>
  <c r="E10"/>
  <c r="D9"/>
  <c r="C66" l="1"/>
  <c r="E61"/>
  <c r="D7"/>
  <c r="E58"/>
  <c r="E27"/>
  <c r="C9"/>
  <c r="E9" s="1"/>
  <c r="C7"/>
  <c r="E66"/>
  <c r="E7" l="1"/>
</calcChain>
</file>

<file path=xl/sharedStrings.xml><?xml version="1.0" encoding="utf-8"?>
<sst xmlns="http://schemas.openxmlformats.org/spreadsheetml/2006/main" count="110" uniqueCount="99">
  <si>
    <t>Вид экономической деятельности;</t>
  </si>
  <si>
    <t>Объём инвестиций за 2021 г. тыс. руб.</t>
  </si>
  <si>
    <t>Темп роста (снижение, в %)</t>
  </si>
  <si>
    <t>Всего по крупным и средним организациям за счет всех источников финанси-рования</t>
  </si>
  <si>
    <t>в т.ч. За исключением бюджетных средств</t>
  </si>
  <si>
    <t>Сельское хозяйство</t>
  </si>
  <si>
    <t>1.</t>
  </si>
  <si>
    <t xml:space="preserve">ОАО "Беловское" </t>
  </si>
  <si>
    <t>2.</t>
  </si>
  <si>
    <t xml:space="preserve">ООО "Псёльское"  </t>
  </si>
  <si>
    <t>3.</t>
  </si>
  <si>
    <t xml:space="preserve">ОАО "Гарант" </t>
  </si>
  <si>
    <t>4.</t>
  </si>
  <si>
    <t xml:space="preserve">ООО "Корочанское"  </t>
  </si>
  <si>
    <t>5.</t>
  </si>
  <si>
    <t>6.</t>
  </si>
  <si>
    <t xml:space="preserve">СХПК "Надежда" </t>
  </si>
  <si>
    <t>7.</t>
  </si>
  <si>
    <t xml:space="preserve">ООО "Заря" </t>
  </si>
  <si>
    <t>8.</t>
  </si>
  <si>
    <t>ООО "Карат"</t>
  </si>
  <si>
    <t>прочие</t>
  </si>
  <si>
    <t>9.</t>
  </si>
  <si>
    <t xml:space="preserve">ООО "Возрождение" </t>
  </si>
  <si>
    <t>Обрабатывающие производства</t>
  </si>
  <si>
    <t xml:space="preserve">  пищевая и перерабатывающая пром-ть </t>
  </si>
  <si>
    <t>ООО "БЕЛ САХАР"</t>
  </si>
  <si>
    <t>Производство и распре-деление электроэнергии, газа и воды</t>
  </si>
  <si>
    <t>МРСК "Центр"</t>
  </si>
  <si>
    <t>Образование всего:</t>
  </si>
  <si>
    <t>Беличанская СОШ</t>
  </si>
  <si>
    <t>Беловская СОШ</t>
  </si>
  <si>
    <t>Бобравская СОШ</t>
  </si>
  <si>
    <t xml:space="preserve">Вишневская СОШ </t>
  </si>
  <si>
    <t>Гирьянская СОШ</t>
  </si>
  <si>
    <t>Д-Будская СОШ</t>
  </si>
  <si>
    <t>Ильковская СОШ</t>
  </si>
  <si>
    <t>Коммунароская СОШ</t>
  </si>
  <si>
    <t xml:space="preserve">Кондратовская СОШ </t>
  </si>
  <si>
    <t>Мокрушанская СОШ</t>
  </si>
  <si>
    <t>10.</t>
  </si>
  <si>
    <t xml:space="preserve">Пенская СОШ </t>
  </si>
  <si>
    <t>11.</t>
  </si>
  <si>
    <t>Песчанская СОШ</t>
  </si>
  <si>
    <t>12.</t>
  </si>
  <si>
    <t>Синдеевская ООШ</t>
  </si>
  <si>
    <t>13.</t>
  </si>
  <si>
    <t>Корочкинская ООШ</t>
  </si>
  <si>
    <t>14.</t>
  </si>
  <si>
    <t>КР-Будская ООШ</t>
  </si>
  <si>
    <t>15.</t>
  </si>
  <si>
    <t>Крупецкая ООШ</t>
  </si>
  <si>
    <t>16.</t>
  </si>
  <si>
    <t>Озёрковская ООШ</t>
  </si>
  <si>
    <t>17.</t>
  </si>
  <si>
    <t>Щеголянская ООШ</t>
  </si>
  <si>
    <t>18.</t>
  </si>
  <si>
    <t>Д-Колодезьская НОШ</t>
  </si>
  <si>
    <t>19.</t>
  </si>
  <si>
    <t>ЦБ Образования</t>
  </si>
  <si>
    <t>20.</t>
  </si>
  <si>
    <t>Псёльский д\с</t>
  </si>
  <si>
    <t>21.</t>
  </si>
  <si>
    <t>Дом творчества</t>
  </si>
  <si>
    <t>22.</t>
  </si>
  <si>
    <t>Беловский Д.С. №1</t>
  </si>
  <si>
    <t>23.</t>
  </si>
  <si>
    <t>Беловский Д.С. №2</t>
  </si>
  <si>
    <t>24.</t>
  </si>
  <si>
    <t>Коммунаровский Д.С.</t>
  </si>
  <si>
    <t>25.</t>
  </si>
  <si>
    <t>Мокрушанский Д.С.</t>
  </si>
  <si>
    <t>26.</t>
  </si>
  <si>
    <t>Песчанский Д.С.</t>
  </si>
  <si>
    <t>27.</t>
  </si>
  <si>
    <t>Вишневский Д/С</t>
  </si>
  <si>
    <t>28.</t>
  </si>
  <si>
    <t>ДОЛ Лесная сказка</t>
  </si>
  <si>
    <t>беличанский Д/С</t>
  </si>
  <si>
    <t>Здравоохранение и предо-ставление социальных услуг</t>
  </si>
  <si>
    <t>ОБУЗ "Беловская ЦРБ" .</t>
  </si>
  <si>
    <t xml:space="preserve">Беловский детский дом </t>
  </si>
  <si>
    <r>
      <t xml:space="preserve">  </t>
    </r>
    <r>
      <rPr>
        <b/>
        <i/>
        <sz val="12"/>
        <rFont val="Times New Roman"/>
      </rPr>
      <t xml:space="preserve">      КУЛЬТУРА</t>
    </r>
  </si>
  <si>
    <t>Отдел культуры Администрации Беловского района</t>
  </si>
  <si>
    <t>Дом культуры (приобретение орг. Техники и кап. Ремонт ДК)</t>
  </si>
  <si>
    <t>Центральная библиотека (приобретение книг и кап. Ремонт)</t>
  </si>
  <si>
    <t>Олимп</t>
  </si>
  <si>
    <t>Предоставление прочих услуг</t>
  </si>
  <si>
    <t>Всего по М.О. с\с</t>
  </si>
  <si>
    <r>
      <t xml:space="preserve">Администрация Беловского района </t>
    </r>
    <r>
      <rPr>
        <sz val="12"/>
        <rFont val="Times New Roman"/>
      </rPr>
      <t>(приобретение програмного обеспечения, компьютерной техники, мебели)</t>
    </r>
  </si>
  <si>
    <r>
      <t>ОДОМС п</t>
    </r>
    <r>
      <rPr>
        <sz val="11"/>
        <rFont val="Times New Roman"/>
      </rPr>
      <t xml:space="preserve">риобретение автомобилей, </t>
    </r>
    <r>
      <rPr>
        <sz val="12"/>
        <rFont val="Times New Roman"/>
      </rPr>
      <t>компьютерной техники)</t>
    </r>
  </si>
  <si>
    <t>Бобравский с\с</t>
  </si>
  <si>
    <t>Кроме того, по малым предприятиям</t>
  </si>
  <si>
    <t>ЗАО "Беловская ДПМК"</t>
  </si>
  <si>
    <t>ООО "Белгазспецстрой</t>
  </si>
  <si>
    <t>Псёльское ХПП (приебретение оборудования)</t>
  </si>
  <si>
    <t xml:space="preserve">  
     Объём   инвестиций в основной капитал 
по Беловскому району за  январь - сентябрь меяцы 2022 г.</t>
  </si>
  <si>
    <t>Объём инвестиций за 9 мес.2022 г. тыс. руб.</t>
  </si>
  <si>
    <r>
      <t xml:space="preserve">ПСХК </t>
    </r>
    <r>
      <rPr>
        <sz val="12"/>
        <rFont val="Times New Roman"/>
      </rPr>
      <t xml:space="preserve">Новая жизнь"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</si>
</sst>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color theme="1"/>
      <name val="Arial"/>
    </font>
    <font>
      <b/>
      <sz val="14"/>
      <name val="Times New Roman"/>
    </font>
    <font>
      <b/>
      <sz val="12"/>
      <name val="Times New Roman"/>
    </font>
    <font>
      <b/>
      <i/>
      <sz val="10"/>
      <name val="Times New Roman"/>
    </font>
    <font>
      <b/>
      <i/>
      <sz val="12"/>
      <name val="Times New Roman"/>
    </font>
    <font>
      <i/>
      <sz val="12"/>
      <name val="Times New Roman"/>
    </font>
    <font>
      <sz val="12"/>
      <name val="Times New Roman"/>
    </font>
    <font>
      <sz val="10"/>
      <name val="Times New Roman"/>
    </font>
    <font>
      <sz val="12"/>
      <color theme="1"/>
      <name val="Arial"/>
    </font>
    <font>
      <b/>
      <sz val="10"/>
      <name val="Times New Roman"/>
    </font>
    <font>
      <sz val="11"/>
      <name val="Times New Roman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65"/>
        <bgColor indexed="26"/>
      </patternFill>
    </fill>
    <fill>
      <patternFill patternType="solid">
        <fgColor indexed="3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5"/>
      </patternFill>
    </fill>
    <fill>
      <patternFill patternType="solid">
        <fgColor indexed="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65"/>
        <bgColor indexed="27"/>
      </patternFill>
    </fill>
    <fill>
      <patternFill patternType="solid">
        <fgColor indexed="45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1"/>
  </cellStyleXfs>
  <cellXfs count="59">
    <xf numFmtId="0" fontId="0" fillId="0" borderId="1" xfId="0" applyBorder="1"/>
    <xf numFmtId="0" fontId="0" fillId="0" borderId="2" xfId="0" applyBorder="1"/>
    <xf numFmtId="0" fontId="3" fillId="2" borderId="2" xfId="0" applyFont="1" applyFill="1" applyBorder="1" applyAlignment="1">
      <alignment horizontal="justify" vertical="top" wrapText="1"/>
    </xf>
    <xf numFmtId="164" fontId="2" fillId="2" borderId="2" xfId="0" applyNumberFormat="1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164" fontId="2" fillId="3" borderId="2" xfId="0" applyNumberFormat="1" applyFont="1" applyFill="1" applyBorder="1" applyAlignment="1">
      <alignment horizontal="justify" vertical="top" wrapText="1"/>
    </xf>
    <xf numFmtId="0" fontId="4" fillId="5" borderId="2" xfId="0" applyFont="1" applyFill="1" applyBorder="1" applyAlignment="1">
      <alignment horizontal="justify" vertical="top" wrapText="1"/>
    </xf>
    <xf numFmtId="164" fontId="2" fillId="5" borderId="2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6" fillId="5" borderId="2" xfId="0" applyFont="1" applyFill="1" applyBorder="1" applyAlignment="1">
      <alignment horizontal="justify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justify" vertical="top" wrapText="1"/>
    </xf>
    <xf numFmtId="0" fontId="4" fillId="4" borderId="2" xfId="0" applyFont="1" applyFill="1" applyBorder="1" applyAlignment="1">
      <alignment horizontal="justify" vertical="top" wrapText="1"/>
    </xf>
    <xf numFmtId="0" fontId="2" fillId="7" borderId="2" xfId="0" applyFont="1" applyFill="1" applyBorder="1" applyAlignment="1">
      <alignment horizontal="justify" vertical="top" wrapText="1"/>
    </xf>
    <xf numFmtId="0" fontId="6" fillId="7" borderId="2" xfId="0" applyFont="1" applyFill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8" borderId="2" xfId="0" applyFont="1" applyFill="1" applyBorder="1" applyAlignment="1">
      <alignment horizontal="justify" vertical="top" wrapText="1"/>
    </xf>
    <xf numFmtId="164" fontId="6" fillId="0" borderId="2" xfId="0" applyNumberFormat="1" applyFont="1" applyBorder="1" applyAlignment="1">
      <alignment horizontal="justify" vertical="top" wrapText="1"/>
    </xf>
    <xf numFmtId="0" fontId="2" fillId="6" borderId="2" xfId="0" applyFont="1" applyFill="1" applyBorder="1" applyAlignment="1">
      <alignment horizontal="justify" vertical="top" wrapText="1"/>
    </xf>
    <xf numFmtId="164" fontId="6" fillId="3" borderId="2" xfId="0" applyNumberFormat="1" applyFont="1" applyFill="1" applyBorder="1" applyAlignment="1">
      <alignment horizontal="justify" vertical="top" wrapText="1"/>
    </xf>
    <xf numFmtId="0" fontId="6" fillId="6" borderId="2" xfId="0" applyFont="1" applyFill="1" applyBorder="1" applyAlignment="1">
      <alignment horizontal="justify" vertical="top" wrapText="1"/>
    </xf>
    <xf numFmtId="0" fontId="7" fillId="6" borderId="2" xfId="0" applyFont="1" applyFill="1" applyBorder="1" applyAlignment="1">
      <alignment horizontal="justify" vertical="top" wrapText="1"/>
    </xf>
    <xf numFmtId="0" fontId="8" fillId="0" borderId="1" xfId="0" applyFont="1" applyBorder="1"/>
    <xf numFmtId="2" fontId="2" fillId="5" borderId="2" xfId="0" applyNumberFormat="1" applyFont="1" applyFill="1" applyBorder="1" applyAlignment="1">
      <alignment horizontal="justify" vertical="top" wrapText="1"/>
    </xf>
    <xf numFmtId="2" fontId="2" fillId="6" borderId="2" xfId="0" applyNumberFormat="1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justify" vertical="top" wrapText="1"/>
    </xf>
    <xf numFmtId="164" fontId="9" fillId="6" borderId="2" xfId="0" applyNumberFormat="1" applyFont="1" applyFill="1" applyBorder="1" applyAlignment="1">
      <alignment horizontal="justify" vertical="top" wrapText="1"/>
    </xf>
    <xf numFmtId="164" fontId="2" fillId="6" borderId="2" xfId="0" applyNumberFormat="1" applyFont="1" applyFill="1" applyBorder="1" applyAlignment="1">
      <alignment horizontal="justify" vertical="top" wrapText="1"/>
    </xf>
    <xf numFmtId="0" fontId="4" fillId="9" borderId="2" xfId="0" applyFont="1" applyFill="1" applyBorder="1" applyAlignment="1">
      <alignment horizontal="justify" vertical="top" wrapText="1"/>
    </xf>
    <xf numFmtId="164" fontId="4" fillId="9" borderId="2" xfId="0" applyNumberFormat="1" applyFont="1" applyFill="1" applyBorder="1" applyAlignment="1">
      <alignment horizontal="justify" vertical="top" wrapText="1"/>
    </xf>
    <xf numFmtId="0" fontId="2" fillId="10" borderId="2" xfId="0" applyFont="1" applyFill="1" applyBorder="1" applyAlignment="1">
      <alignment horizontal="justify" vertical="top" wrapText="1"/>
    </xf>
    <xf numFmtId="0" fontId="6" fillId="10" borderId="2" xfId="0" applyFont="1" applyFill="1" applyBorder="1" applyAlignment="1">
      <alignment horizontal="justify" vertical="top" wrapText="1"/>
    </xf>
    <xf numFmtId="164" fontId="6" fillId="10" borderId="2" xfId="0" applyNumberFormat="1" applyFont="1" applyFill="1" applyBorder="1" applyAlignment="1">
      <alignment horizontal="justify" vertical="top" wrapText="1"/>
    </xf>
    <xf numFmtId="0" fontId="2" fillId="11" borderId="2" xfId="0" applyFont="1" applyFill="1" applyBorder="1" applyAlignment="1">
      <alignment horizontal="justify" vertical="top" wrapText="1"/>
    </xf>
    <xf numFmtId="164" fontId="2" fillId="11" borderId="2" xfId="0" applyNumberFormat="1" applyFont="1" applyFill="1" applyBorder="1" applyAlignment="1">
      <alignment horizontal="justify" vertical="top" wrapText="1"/>
    </xf>
    <xf numFmtId="0" fontId="0" fillId="0" borderId="3" xfId="0" applyBorder="1"/>
    <xf numFmtId="0" fontId="7" fillId="0" borderId="3" xfId="0" applyFont="1" applyBorder="1" applyAlignment="1">
      <alignment horizontal="justify" vertical="top" wrapText="1"/>
    </xf>
    <xf numFmtId="164" fontId="6" fillId="0" borderId="3" xfId="0" applyNumberFormat="1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164" fontId="6" fillId="3" borderId="3" xfId="0" applyNumberFormat="1" applyFont="1" applyFill="1" applyBorder="1" applyAlignment="1">
      <alignment horizontal="justify" vertical="top" wrapText="1"/>
    </xf>
    <xf numFmtId="0" fontId="11" fillId="5" borderId="2" xfId="0" applyFont="1" applyFill="1" applyBorder="1" applyAlignment="1">
      <alignment horizontal="center" vertical="top" wrapText="1"/>
    </xf>
    <xf numFmtId="164" fontId="12" fillId="3" borderId="2" xfId="0" applyNumberFormat="1" applyFont="1" applyFill="1" applyBorder="1" applyAlignment="1">
      <alignment horizontal="justify" vertical="top" wrapText="1"/>
    </xf>
    <xf numFmtId="164" fontId="2" fillId="12" borderId="2" xfId="0" applyNumberFormat="1" applyFont="1" applyFill="1" applyBorder="1" applyAlignment="1">
      <alignment horizontal="justify" vertical="top" wrapText="1"/>
    </xf>
    <xf numFmtId="164" fontId="2" fillId="13" borderId="2" xfId="0" applyNumberFormat="1" applyFont="1" applyFill="1" applyBorder="1" applyAlignment="1">
      <alignment horizontal="justify" vertical="top" wrapText="1"/>
    </xf>
    <xf numFmtId="164" fontId="2" fillId="14" borderId="2" xfId="0" applyNumberFormat="1" applyFont="1" applyFill="1" applyBorder="1" applyAlignment="1">
      <alignment horizontal="justify" vertical="top" wrapText="1"/>
    </xf>
    <xf numFmtId="0" fontId="5" fillId="15" borderId="2" xfId="0" applyFont="1" applyFill="1" applyBorder="1" applyAlignment="1">
      <alignment horizontal="justify" vertical="top" wrapText="1"/>
    </xf>
    <xf numFmtId="164" fontId="2" fillId="15" borderId="2" xfId="0" applyNumberFormat="1" applyFont="1" applyFill="1" applyBorder="1" applyAlignment="1">
      <alignment horizontal="justify" vertical="top" wrapText="1"/>
    </xf>
    <xf numFmtId="164" fontId="0" fillId="0" borderId="1" xfId="0" applyNumberFormat="1" applyBorder="1"/>
    <xf numFmtId="164" fontId="2" fillId="5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2" fillId="15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>
          <a:schemeClr val="accent1"/>
        </a:solidFill>
        <a:solidFill>
          <a:schemeClr val="accent1"/>
        </a:soli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accent1"/>
        </a:solidFill>
        <a:solidFill/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 customHeight="1"/>
  <sheetData/>
  <printOptions gridLines="1" gridLinesSet="0"/>
  <pageMargins left="0.74803149606299213" right="0.74803149606299213" top="0.98425196850393704" bottom="0.98425196850393704" header="0.51180599999999998" footer="0.51180599999999998"/>
  <pageSetup paperSize="9" scale="90" firstPageNumber="0" fitToWidth="0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 customHeight="1"/>
  <sheetData/>
  <printOptions gridLines="1" gridLinesSet="0"/>
  <pageMargins left="0.74791700000000005" right="0.74791700000000005" top="0.98402800000000012" bottom="0.98402800000000012" header="0.51180599999999998" footer="0.51180599999999998"/>
  <pageSetup paperSize="9" scale="90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>
      <selection activeCell="D27" sqref="D27"/>
    </sheetView>
  </sheetViews>
  <sheetFormatPr defaultRowHeight="12.75" customHeight="1"/>
  <cols>
    <col min="1" max="1" width="3.85546875" customWidth="1"/>
    <col min="2" max="2" width="29.5703125" customWidth="1"/>
    <col min="3" max="3" width="13.85546875" customWidth="1"/>
    <col min="4" max="4" width="11.7109375" customWidth="1"/>
    <col min="5" max="5" width="10.42578125" customWidth="1"/>
    <col min="6" max="6" width="2.42578125" customWidth="1"/>
  </cols>
  <sheetData>
    <row r="1" spans="1:5" ht="60" customHeight="1">
      <c r="A1" s="54" t="s">
        <v>96</v>
      </c>
      <c r="B1" s="55"/>
      <c r="C1" s="55"/>
      <c r="D1" s="55"/>
      <c r="E1" s="55"/>
    </row>
    <row r="2" spans="1:5" ht="23.25" customHeight="1">
      <c r="A2" s="56"/>
      <c r="B2" s="57" t="s">
        <v>0</v>
      </c>
      <c r="C2" s="58" t="s">
        <v>97</v>
      </c>
      <c r="D2" s="58" t="s">
        <v>1</v>
      </c>
      <c r="E2" s="57" t="s">
        <v>2</v>
      </c>
    </row>
    <row r="3" spans="1:5" ht="12.75" customHeight="1">
      <c r="A3" s="56"/>
      <c r="B3" s="57"/>
      <c r="C3" s="57"/>
      <c r="D3" s="57"/>
      <c r="E3" s="57"/>
    </row>
    <row r="4" spans="1:5" ht="12.75" customHeight="1">
      <c r="A4" s="56"/>
      <c r="B4" s="57"/>
      <c r="C4" s="57"/>
      <c r="D4" s="57"/>
      <c r="E4" s="57"/>
    </row>
    <row r="5" spans="1:5" ht="12.75" customHeight="1">
      <c r="A5" s="56"/>
      <c r="B5" s="57"/>
      <c r="C5" s="57"/>
      <c r="D5" s="57"/>
      <c r="E5" s="57"/>
    </row>
    <row r="6" spans="1:5" ht="41.25" customHeight="1">
      <c r="A6" s="56"/>
      <c r="B6" s="57"/>
      <c r="C6" s="57"/>
      <c r="D6" s="57"/>
      <c r="E6" s="57"/>
    </row>
    <row r="7" spans="1:5" ht="39.75" customHeight="1">
      <c r="A7" s="1"/>
      <c r="B7" s="2" t="s">
        <v>3</v>
      </c>
      <c r="C7" s="3">
        <f>C10+C22+C25+C27+C58+C61+C66</f>
        <v>1230850</v>
      </c>
      <c r="D7" s="3">
        <f>D10+D22+D25+D27+D58+D61+D66</f>
        <v>0</v>
      </c>
      <c r="E7" s="3" t="e">
        <f>C7/D7*100</f>
        <v>#DIV/0!</v>
      </c>
    </row>
    <row r="8" spans="1:5" ht="15" hidden="1" customHeight="1">
      <c r="A8" s="1"/>
      <c r="B8" s="4"/>
      <c r="C8" s="5"/>
      <c r="D8" s="5"/>
      <c r="E8" s="3" t="e">
        <f t="shared" ref="E8:E20" si="0">C8/D8*100</f>
        <v>#DIV/0!</v>
      </c>
    </row>
    <row r="9" spans="1:5" ht="34.5" customHeight="1">
      <c r="A9" s="1"/>
      <c r="B9" s="46" t="s">
        <v>4</v>
      </c>
      <c r="C9" s="47">
        <f>C10+C22</f>
        <v>1201232</v>
      </c>
      <c r="D9" s="51">
        <f>D10+D22</f>
        <v>0</v>
      </c>
      <c r="E9" s="45" t="e">
        <f t="shared" si="0"/>
        <v>#DIV/0!</v>
      </c>
    </row>
    <row r="10" spans="1:5" ht="16.5" customHeight="1">
      <c r="A10" s="1"/>
      <c r="B10" s="6" t="s">
        <v>5</v>
      </c>
      <c r="C10" s="49">
        <f>C11+C12+C13+C14+C15+C16+C17+C18+C19+C20</f>
        <v>1201232</v>
      </c>
      <c r="D10" s="49">
        <f>D11+D12+D13+D14+D15+D16+D17+D18+D19+D20</f>
        <v>0</v>
      </c>
      <c r="E10" s="44" t="e">
        <f t="shared" si="0"/>
        <v>#DIV/0!</v>
      </c>
    </row>
    <row r="11" spans="1:5" ht="19.5" customHeight="1">
      <c r="A11" s="1" t="s">
        <v>6</v>
      </c>
      <c r="B11" s="8" t="s">
        <v>7</v>
      </c>
      <c r="C11" s="52">
        <v>145282</v>
      </c>
      <c r="D11" s="50"/>
      <c r="E11" s="43" t="e">
        <f t="shared" si="0"/>
        <v>#DIV/0!</v>
      </c>
    </row>
    <row r="12" spans="1:5" ht="19.5" customHeight="1">
      <c r="A12" s="1" t="s">
        <v>8</v>
      </c>
      <c r="B12" s="8" t="s">
        <v>9</v>
      </c>
      <c r="C12" s="52">
        <v>703777</v>
      </c>
      <c r="D12" s="50"/>
      <c r="E12" s="43" t="e">
        <f t="shared" si="0"/>
        <v>#DIV/0!</v>
      </c>
    </row>
    <row r="13" spans="1:5" ht="18.75" customHeight="1">
      <c r="A13" s="1" t="s">
        <v>10</v>
      </c>
      <c r="B13" s="8" t="s">
        <v>11</v>
      </c>
      <c r="C13" s="52">
        <v>161478</v>
      </c>
      <c r="D13" s="50"/>
      <c r="E13" s="43" t="e">
        <f t="shared" si="0"/>
        <v>#DIV/0!</v>
      </c>
    </row>
    <row r="14" spans="1:5" ht="18.75" customHeight="1">
      <c r="A14" s="1" t="s">
        <v>12</v>
      </c>
      <c r="B14" s="8" t="s">
        <v>13</v>
      </c>
      <c r="C14" s="52">
        <v>38218</v>
      </c>
      <c r="D14" s="50"/>
      <c r="E14" s="43" t="e">
        <f t="shared" si="0"/>
        <v>#DIV/0!</v>
      </c>
    </row>
    <row r="15" spans="1:5" ht="21.75" customHeight="1">
      <c r="A15" s="1" t="s">
        <v>14</v>
      </c>
      <c r="B15" s="9" t="s">
        <v>98</v>
      </c>
      <c r="C15" s="52">
        <v>21526</v>
      </c>
      <c r="D15" s="50"/>
      <c r="E15" s="43" t="e">
        <f t="shared" si="0"/>
        <v>#DIV/0!</v>
      </c>
    </row>
    <row r="16" spans="1:5" ht="20.25" customHeight="1">
      <c r="A16" s="1" t="s">
        <v>15</v>
      </c>
      <c r="B16" s="8" t="s">
        <v>16</v>
      </c>
      <c r="C16" s="52">
        <v>14968</v>
      </c>
      <c r="D16" s="50"/>
      <c r="E16" s="43" t="e">
        <f t="shared" si="0"/>
        <v>#DIV/0!</v>
      </c>
    </row>
    <row r="17" spans="1:7" ht="15.75" customHeight="1">
      <c r="A17" s="1" t="s">
        <v>17</v>
      </c>
      <c r="B17" s="8" t="s">
        <v>18</v>
      </c>
      <c r="C17" s="52">
        <v>62523</v>
      </c>
      <c r="D17" s="50"/>
      <c r="E17" s="43" t="e">
        <f t="shared" si="0"/>
        <v>#DIV/0!</v>
      </c>
    </row>
    <row r="18" spans="1:7" ht="16.5" customHeight="1">
      <c r="A18" s="1" t="s">
        <v>19</v>
      </c>
      <c r="B18" s="8" t="s">
        <v>20</v>
      </c>
      <c r="C18" s="52">
        <v>2830</v>
      </c>
      <c r="D18" s="50"/>
      <c r="E18" s="43" t="e">
        <f t="shared" si="0"/>
        <v>#DIV/0!</v>
      </c>
    </row>
    <row r="19" spans="1:7" ht="16.5" customHeight="1">
      <c r="A19" s="1"/>
      <c r="B19" s="8" t="s">
        <v>21</v>
      </c>
      <c r="C19" s="50">
        <v>0</v>
      </c>
      <c r="D19" s="50"/>
      <c r="E19" s="43" t="e">
        <f t="shared" si="0"/>
        <v>#DIV/0!</v>
      </c>
    </row>
    <row r="20" spans="1:7" ht="22.5" customHeight="1">
      <c r="A20" s="1" t="s">
        <v>22</v>
      </c>
      <c r="B20" s="8" t="s">
        <v>23</v>
      </c>
      <c r="C20" s="52">
        <v>50630</v>
      </c>
      <c r="D20" s="50"/>
      <c r="E20" s="43" t="e">
        <f t="shared" si="0"/>
        <v>#DIV/0!</v>
      </c>
    </row>
    <row r="21" spans="1:7" ht="15.75" customHeight="1">
      <c r="A21" s="1"/>
      <c r="B21" s="53" t="s">
        <v>24</v>
      </c>
      <c r="C21" s="53"/>
      <c r="D21" s="6"/>
      <c r="E21" s="10"/>
    </row>
    <row r="22" spans="1:7" ht="31.5" customHeight="1">
      <c r="A22" s="1"/>
      <c r="B22" s="11" t="s">
        <v>25</v>
      </c>
      <c r="C22" s="12">
        <f>C24</f>
        <v>0</v>
      </c>
      <c r="D22" s="12">
        <f>D24</f>
        <v>0</v>
      </c>
      <c r="E22" s="12"/>
    </row>
    <row r="23" spans="1:7" ht="37.5" customHeight="1">
      <c r="A23" s="1"/>
      <c r="B23" s="13" t="s">
        <v>4</v>
      </c>
      <c r="C23" s="14">
        <f>C24</f>
        <v>0</v>
      </c>
      <c r="D23" s="14">
        <f>D24</f>
        <v>0</v>
      </c>
      <c r="E23" s="15"/>
    </row>
    <row r="24" spans="1:7" ht="21" customHeight="1">
      <c r="A24" s="1"/>
      <c r="B24" s="16" t="s">
        <v>26</v>
      </c>
      <c r="C24" s="8">
        <v>0</v>
      </c>
      <c r="D24" s="17">
        <v>0</v>
      </c>
      <c r="E24" s="17"/>
    </row>
    <row r="25" spans="1:7" ht="47.25" customHeight="1">
      <c r="A25" s="1"/>
      <c r="B25" s="6" t="s">
        <v>27</v>
      </c>
      <c r="C25" s="7">
        <f>C26</f>
        <v>0</v>
      </c>
      <c r="D25" s="7">
        <f>D26</f>
        <v>0</v>
      </c>
      <c r="E25" s="12"/>
    </row>
    <row r="26" spans="1:7" ht="15.75">
      <c r="A26" s="1"/>
      <c r="B26" s="8" t="s">
        <v>28</v>
      </c>
      <c r="C26" s="18">
        <v>0</v>
      </c>
      <c r="D26" s="18"/>
      <c r="E26" s="19"/>
      <c r="G26" s="48"/>
    </row>
    <row r="27" spans="1:7" ht="22.5" customHeight="1">
      <c r="A27" s="1"/>
      <c r="B27" s="41" t="s">
        <v>29</v>
      </c>
      <c r="C27" s="7">
        <f>C28+C29+C30+C31+C32+C33+C34+C35+C36+C37+C38+C39+C40+C41+C42+C43+C44+C45+C46+C47+C48+C49+C50+C51+C52+C53+C54+C55+C56+C57</f>
        <v>10922</v>
      </c>
      <c r="D27" s="7"/>
      <c r="E27" s="7">
        <f t="shared" ref="E27:E56" si="1">D27/C27*100</f>
        <v>0</v>
      </c>
    </row>
    <row r="28" spans="1:7" ht="18.75" customHeight="1">
      <c r="A28" s="1" t="s">
        <v>6</v>
      </c>
      <c r="B28" s="8" t="s">
        <v>30</v>
      </c>
      <c r="C28" s="8">
        <v>2222</v>
      </c>
      <c r="D28" s="20"/>
      <c r="E28" s="21">
        <f t="shared" si="1"/>
        <v>0</v>
      </c>
    </row>
    <row r="29" spans="1:7" ht="19.5" customHeight="1">
      <c r="A29" s="1" t="s">
        <v>8</v>
      </c>
      <c r="B29" s="8" t="s">
        <v>31</v>
      </c>
      <c r="C29" s="8">
        <v>548</v>
      </c>
      <c r="D29" s="20"/>
      <c r="E29" s="21">
        <f t="shared" si="1"/>
        <v>0</v>
      </c>
    </row>
    <row r="30" spans="1:7" ht="17.25" customHeight="1">
      <c r="A30" s="1" t="s">
        <v>10</v>
      </c>
      <c r="B30" s="8" t="s">
        <v>32</v>
      </c>
      <c r="C30" s="8">
        <v>65</v>
      </c>
      <c r="D30" s="20"/>
      <c r="E30" s="21">
        <f t="shared" si="1"/>
        <v>0</v>
      </c>
    </row>
    <row r="31" spans="1:7" ht="19.5" customHeight="1">
      <c r="A31" s="1" t="s">
        <v>10</v>
      </c>
      <c r="B31" s="8" t="s">
        <v>33</v>
      </c>
      <c r="C31" s="8">
        <v>2206</v>
      </c>
      <c r="D31" s="20"/>
      <c r="E31" s="21">
        <f t="shared" si="1"/>
        <v>0</v>
      </c>
    </row>
    <row r="32" spans="1:7" ht="17.25" customHeight="1">
      <c r="A32" s="1" t="s">
        <v>12</v>
      </c>
      <c r="B32" s="8" t="s">
        <v>34</v>
      </c>
      <c r="C32" s="8">
        <v>221</v>
      </c>
      <c r="D32" s="20"/>
      <c r="E32" s="22">
        <f t="shared" si="1"/>
        <v>0</v>
      </c>
    </row>
    <row r="33" spans="1:16" ht="18" customHeight="1">
      <c r="A33" s="1" t="s">
        <v>14</v>
      </c>
      <c r="B33" s="8" t="s">
        <v>35</v>
      </c>
      <c r="C33" s="8">
        <v>2086</v>
      </c>
      <c r="D33" s="20"/>
      <c r="E33" s="22">
        <f t="shared" si="1"/>
        <v>0</v>
      </c>
      <c r="P33" s="23"/>
    </row>
    <row r="34" spans="1:16" ht="18.75" customHeight="1">
      <c r="A34" s="1" t="s">
        <v>15</v>
      </c>
      <c r="B34" s="8" t="s">
        <v>36</v>
      </c>
      <c r="C34" s="8">
        <v>252</v>
      </c>
      <c r="D34" s="20"/>
      <c r="E34" s="21">
        <f t="shared" si="1"/>
        <v>0</v>
      </c>
    </row>
    <row r="35" spans="1:16" ht="15" customHeight="1">
      <c r="A35" s="1" t="s">
        <v>17</v>
      </c>
      <c r="B35" s="8" t="s">
        <v>37</v>
      </c>
      <c r="C35" s="8">
        <v>448</v>
      </c>
      <c r="D35" s="20"/>
      <c r="E35" s="21">
        <f t="shared" si="1"/>
        <v>0</v>
      </c>
    </row>
    <row r="36" spans="1:16" ht="19.5" customHeight="1">
      <c r="A36" s="1" t="s">
        <v>19</v>
      </c>
      <c r="B36" s="8" t="s">
        <v>38</v>
      </c>
      <c r="C36" s="8">
        <v>56</v>
      </c>
      <c r="D36" s="20"/>
      <c r="E36" s="21">
        <f t="shared" si="1"/>
        <v>0</v>
      </c>
    </row>
    <row r="37" spans="1:16" ht="15.75">
      <c r="A37" s="1" t="s">
        <v>22</v>
      </c>
      <c r="B37" s="8" t="s">
        <v>39</v>
      </c>
      <c r="C37" s="8">
        <v>219</v>
      </c>
      <c r="D37" s="20"/>
      <c r="E37" s="21">
        <f t="shared" si="1"/>
        <v>0</v>
      </c>
    </row>
    <row r="38" spans="1:16" ht="19.5" customHeight="1">
      <c r="A38" s="1" t="s">
        <v>40</v>
      </c>
      <c r="B38" s="8" t="s">
        <v>41</v>
      </c>
      <c r="C38" s="8">
        <v>1248</v>
      </c>
      <c r="D38" s="20"/>
      <c r="E38" s="22">
        <f t="shared" si="1"/>
        <v>0</v>
      </c>
    </row>
    <row r="39" spans="1:16" ht="15.75">
      <c r="A39" s="1" t="s">
        <v>42</v>
      </c>
      <c r="B39" s="8" t="s">
        <v>43</v>
      </c>
      <c r="C39" s="8">
        <v>187</v>
      </c>
      <c r="D39" s="20"/>
      <c r="E39" s="21">
        <f t="shared" si="1"/>
        <v>0</v>
      </c>
    </row>
    <row r="40" spans="1:16" ht="15.75">
      <c r="A40" s="1" t="s">
        <v>44</v>
      </c>
      <c r="B40" s="8" t="s">
        <v>45</v>
      </c>
      <c r="C40" s="8">
        <v>0</v>
      </c>
      <c r="D40" s="20"/>
      <c r="E40" s="22" t="e">
        <f t="shared" si="1"/>
        <v>#DIV/0!</v>
      </c>
    </row>
    <row r="41" spans="1:16" ht="15.75">
      <c r="A41" s="1" t="s">
        <v>46</v>
      </c>
      <c r="B41" s="8" t="s">
        <v>47</v>
      </c>
      <c r="C41" s="8">
        <v>61</v>
      </c>
      <c r="D41" s="8"/>
      <c r="E41" s="22">
        <f t="shared" si="1"/>
        <v>0</v>
      </c>
    </row>
    <row r="42" spans="1:16" ht="15.75">
      <c r="A42" s="1" t="s">
        <v>48</v>
      </c>
      <c r="B42" s="8" t="s">
        <v>49</v>
      </c>
      <c r="C42" s="8">
        <v>93</v>
      </c>
      <c r="D42" s="20"/>
      <c r="E42" s="22">
        <f t="shared" si="1"/>
        <v>0</v>
      </c>
    </row>
    <row r="43" spans="1:16" ht="15.75">
      <c r="A43" s="1" t="s">
        <v>50</v>
      </c>
      <c r="B43" s="8" t="s">
        <v>51</v>
      </c>
      <c r="C43" s="8">
        <v>176</v>
      </c>
      <c r="D43" s="20"/>
      <c r="E43" s="21">
        <f t="shared" si="1"/>
        <v>0</v>
      </c>
    </row>
    <row r="44" spans="1:16" ht="15.75">
      <c r="A44" s="1" t="s">
        <v>52</v>
      </c>
      <c r="B44" s="8" t="s">
        <v>53</v>
      </c>
      <c r="C44" s="8">
        <v>0</v>
      </c>
      <c r="D44" s="20"/>
      <c r="E44" s="22" t="e">
        <f t="shared" si="1"/>
        <v>#DIV/0!</v>
      </c>
    </row>
    <row r="45" spans="1:16" ht="15.75">
      <c r="A45" s="1" t="s">
        <v>54</v>
      </c>
      <c r="B45" s="8" t="s">
        <v>55</v>
      </c>
      <c r="C45" s="8">
        <v>0</v>
      </c>
      <c r="D45" s="20"/>
      <c r="E45" s="22" t="e">
        <f t="shared" si="1"/>
        <v>#DIV/0!</v>
      </c>
    </row>
    <row r="46" spans="1:16" ht="15.75">
      <c r="A46" s="1" t="s">
        <v>56</v>
      </c>
      <c r="B46" s="8" t="s">
        <v>57</v>
      </c>
      <c r="C46" s="8">
        <v>0</v>
      </c>
      <c r="D46" s="20"/>
      <c r="E46" s="22" t="e">
        <f t="shared" si="1"/>
        <v>#DIV/0!</v>
      </c>
    </row>
    <row r="47" spans="1:16" ht="15.75">
      <c r="A47" s="1" t="s">
        <v>58</v>
      </c>
      <c r="B47" s="8" t="s">
        <v>59</v>
      </c>
      <c r="C47" s="8">
        <v>64</v>
      </c>
      <c r="D47" s="20"/>
      <c r="E47" s="22">
        <f t="shared" si="1"/>
        <v>0</v>
      </c>
    </row>
    <row r="48" spans="1:16" ht="15.75">
      <c r="A48" s="1" t="s">
        <v>60</v>
      </c>
      <c r="B48" s="8" t="s">
        <v>61</v>
      </c>
      <c r="C48" s="8">
        <v>0</v>
      </c>
      <c r="D48" s="20"/>
      <c r="E48" s="22" t="e">
        <f t="shared" si="1"/>
        <v>#DIV/0!</v>
      </c>
    </row>
    <row r="49" spans="1:5" ht="16.5" customHeight="1">
      <c r="A49" s="1" t="s">
        <v>62</v>
      </c>
      <c r="B49" s="8" t="s">
        <v>63</v>
      </c>
      <c r="C49" s="8">
        <v>0</v>
      </c>
      <c r="D49" s="20"/>
      <c r="E49" s="22" t="e">
        <f t="shared" si="1"/>
        <v>#DIV/0!</v>
      </c>
    </row>
    <row r="50" spans="1:5" ht="16.5" customHeight="1">
      <c r="A50" s="1" t="s">
        <v>64</v>
      </c>
      <c r="B50" s="8" t="s">
        <v>65</v>
      </c>
      <c r="C50" s="20">
        <v>52</v>
      </c>
      <c r="D50" s="20"/>
      <c r="E50" s="22">
        <f t="shared" si="1"/>
        <v>0</v>
      </c>
    </row>
    <row r="51" spans="1:5" ht="16.5" customHeight="1">
      <c r="A51" s="1" t="s">
        <v>66</v>
      </c>
      <c r="B51" s="8" t="s">
        <v>67</v>
      </c>
      <c r="C51" s="20">
        <v>122</v>
      </c>
      <c r="D51" s="20"/>
      <c r="E51" s="22">
        <f t="shared" si="1"/>
        <v>0</v>
      </c>
    </row>
    <row r="52" spans="1:5" ht="16.5" customHeight="1">
      <c r="A52" s="1" t="s">
        <v>68</v>
      </c>
      <c r="B52" s="8" t="s">
        <v>69</v>
      </c>
      <c r="C52" s="8">
        <v>81</v>
      </c>
      <c r="D52" s="42"/>
      <c r="E52" s="22">
        <f t="shared" si="1"/>
        <v>0</v>
      </c>
    </row>
    <row r="53" spans="1:5" ht="16.5" customHeight="1">
      <c r="A53" s="1" t="s">
        <v>70</v>
      </c>
      <c r="B53" s="8" t="s">
        <v>71</v>
      </c>
      <c r="C53" s="8">
        <v>0</v>
      </c>
      <c r="D53" s="20"/>
      <c r="E53" s="22" t="e">
        <f t="shared" si="1"/>
        <v>#DIV/0!</v>
      </c>
    </row>
    <row r="54" spans="1:5" ht="16.5" customHeight="1">
      <c r="A54" s="1" t="s">
        <v>72</v>
      </c>
      <c r="B54" s="8" t="s">
        <v>73</v>
      </c>
      <c r="C54" s="8">
        <v>0</v>
      </c>
      <c r="D54" s="20"/>
      <c r="E54" s="22" t="e">
        <f t="shared" si="1"/>
        <v>#DIV/0!</v>
      </c>
    </row>
    <row r="55" spans="1:5" ht="16.5" customHeight="1">
      <c r="A55" s="1" t="s">
        <v>74</v>
      </c>
      <c r="B55" s="8" t="s">
        <v>75</v>
      </c>
      <c r="C55" s="8">
        <v>19</v>
      </c>
      <c r="D55" s="20"/>
      <c r="E55" s="22">
        <f t="shared" si="1"/>
        <v>0</v>
      </c>
    </row>
    <row r="56" spans="1:5" ht="16.5" customHeight="1">
      <c r="A56" s="1" t="s">
        <v>76</v>
      </c>
      <c r="B56" s="8" t="s">
        <v>77</v>
      </c>
      <c r="C56" s="8">
        <v>474</v>
      </c>
      <c r="D56" s="20"/>
      <c r="E56" s="21">
        <f t="shared" si="1"/>
        <v>0</v>
      </c>
    </row>
    <row r="57" spans="1:5" ht="16.5" customHeight="1">
      <c r="A57" s="1"/>
      <c r="B57" s="8" t="s">
        <v>78</v>
      </c>
      <c r="C57" s="8">
        <v>22</v>
      </c>
      <c r="D57" s="20"/>
      <c r="E57" s="21"/>
    </row>
    <row r="58" spans="1:5" ht="34.5" customHeight="1">
      <c r="A58" s="1"/>
      <c r="B58" s="6" t="s">
        <v>79</v>
      </c>
      <c r="C58" s="7">
        <f>C59+C60</f>
        <v>0</v>
      </c>
      <c r="D58" s="7">
        <f>D59+D60</f>
        <v>0</v>
      </c>
      <c r="E58" s="24" t="e">
        <f>D58/C58*100</f>
        <v>#DIV/0!</v>
      </c>
    </row>
    <row r="59" spans="1:5" ht="15.75">
      <c r="A59" s="1"/>
      <c r="B59" s="8" t="s">
        <v>80</v>
      </c>
      <c r="C59" s="8"/>
      <c r="D59" s="8"/>
      <c r="E59" s="25" t="e">
        <f>D59/C59*100</f>
        <v>#DIV/0!</v>
      </c>
    </row>
    <row r="60" spans="1:5" ht="18" customHeight="1">
      <c r="A60" s="1"/>
      <c r="B60" s="26" t="s">
        <v>81</v>
      </c>
      <c r="C60" s="8"/>
      <c r="D60" s="8"/>
      <c r="E60" s="19"/>
    </row>
    <row r="61" spans="1:5" ht="18.75" customHeight="1">
      <c r="A61" s="1"/>
      <c r="B61" s="10" t="s">
        <v>82</v>
      </c>
      <c r="C61" s="12">
        <f>C62+C63+C64+C65</f>
        <v>225</v>
      </c>
      <c r="D61" s="7">
        <f>D62+D63+D64+D65</f>
        <v>0</v>
      </c>
      <c r="E61" s="7">
        <f t="shared" ref="E61:E70" si="2">D61/C61*100</f>
        <v>0</v>
      </c>
    </row>
    <row r="62" spans="1:5" ht="47.25" customHeight="1">
      <c r="A62" s="1"/>
      <c r="B62" s="8" t="s">
        <v>83</v>
      </c>
      <c r="C62" s="8">
        <v>92</v>
      </c>
      <c r="D62" s="8"/>
      <c r="E62" s="27">
        <f t="shared" si="2"/>
        <v>0</v>
      </c>
    </row>
    <row r="63" spans="1:5" ht="46.5" customHeight="1">
      <c r="A63" s="1"/>
      <c r="B63" s="8" t="s">
        <v>84</v>
      </c>
      <c r="C63" s="8">
        <v>25</v>
      </c>
      <c r="D63" s="8"/>
      <c r="E63" s="28">
        <f t="shared" si="2"/>
        <v>0</v>
      </c>
    </row>
    <row r="64" spans="1:5" ht="43.5" customHeight="1">
      <c r="A64" s="1"/>
      <c r="B64" s="8" t="s">
        <v>85</v>
      </c>
      <c r="C64" s="8">
        <v>108</v>
      </c>
      <c r="D64" s="8"/>
      <c r="E64" s="27">
        <f t="shared" si="2"/>
        <v>0</v>
      </c>
    </row>
    <row r="65" spans="1:5" ht="28.5" customHeight="1">
      <c r="A65" s="1"/>
      <c r="B65" s="8" t="s">
        <v>86</v>
      </c>
      <c r="C65" s="8">
        <v>0</v>
      </c>
      <c r="D65" s="8"/>
      <c r="E65" s="28" t="e">
        <f t="shared" si="2"/>
        <v>#DIV/0!</v>
      </c>
    </row>
    <row r="66" spans="1:5" ht="21" customHeight="1">
      <c r="A66" s="1"/>
      <c r="B66" s="6" t="s">
        <v>87</v>
      </c>
      <c r="C66" s="12">
        <f>C67</f>
        <v>18471</v>
      </c>
      <c r="D66" s="7">
        <f t="shared" ref="D66:D67" si="3">D67</f>
        <v>0</v>
      </c>
      <c r="E66" s="7">
        <f t="shared" si="2"/>
        <v>0</v>
      </c>
    </row>
    <row r="67" spans="1:5" ht="21" customHeight="1">
      <c r="A67" s="1"/>
      <c r="B67" s="29" t="s">
        <v>88</v>
      </c>
      <c r="C67" s="29">
        <f>C68+C69+C70</f>
        <v>18471</v>
      </c>
      <c r="D67" s="30">
        <f t="shared" si="3"/>
        <v>0</v>
      </c>
      <c r="E67" s="30">
        <f t="shared" si="2"/>
        <v>0</v>
      </c>
    </row>
    <row r="68" spans="1:5" ht="78.75" customHeight="1">
      <c r="A68" s="1"/>
      <c r="B68" s="31" t="s">
        <v>89</v>
      </c>
      <c r="C68" s="32">
        <v>18309</v>
      </c>
      <c r="D68" s="33"/>
      <c r="E68" s="33">
        <f t="shared" si="2"/>
        <v>0</v>
      </c>
    </row>
    <row r="69" spans="1:5" ht="45" customHeight="1">
      <c r="A69" s="1"/>
      <c r="B69" s="31" t="s">
        <v>90</v>
      </c>
      <c r="C69" s="32">
        <v>162</v>
      </c>
      <c r="D69" s="33"/>
      <c r="E69" s="33">
        <f t="shared" si="2"/>
        <v>0</v>
      </c>
    </row>
    <row r="70" spans="1:5" ht="32.25" customHeight="1">
      <c r="A70" s="1"/>
      <c r="B70" s="32" t="s">
        <v>91</v>
      </c>
      <c r="C70" s="32"/>
      <c r="D70" s="33"/>
      <c r="E70" s="33" t="e">
        <f t="shared" si="2"/>
        <v>#DIV/0!</v>
      </c>
    </row>
    <row r="71" spans="1:5" ht="31.5">
      <c r="A71" s="1"/>
      <c r="B71" s="34" t="s">
        <v>92</v>
      </c>
      <c r="C71" s="35">
        <f>C72+C73+C74</f>
        <v>0</v>
      </c>
      <c r="D71" s="35">
        <f>D72+D73+D74</f>
        <v>0</v>
      </c>
      <c r="E71" s="35"/>
    </row>
    <row r="72" spans="1:5" ht="15.75">
      <c r="A72" s="1"/>
      <c r="B72" s="8" t="s">
        <v>93</v>
      </c>
      <c r="C72" s="8">
        <v>0</v>
      </c>
      <c r="D72" s="8"/>
      <c r="E72" s="20"/>
    </row>
    <row r="73" spans="1:5" ht="15.75">
      <c r="A73" s="36"/>
      <c r="B73" s="37" t="s">
        <v>94</v>
      </c>
      <c r="C73" s="38"/>
      <c r="D73" s="39"/>
      <c r="E73" s="40"/>
    </row>
    <row r="74" spans="1:5" ht="25.5">
      <c r="A74" s="1"/>
      <c r="B74" s="9" t="s">
        <v>95</v>
      </c>
      <c r="C74" s="8"/>
      <c r="D74" s="8"/>
      <c r="E74" s="20"/>
    </row>
  </sheetData>
  <mergeCells count="7">
    <mergeCell ref="B21:C21"/>
    <mergeCell ref="A1:E1"/>
    <mergeCell ref="A2:A6"/>
    <mergeCell ref="B2:B6"/>
    <mergeCell ref="C2:C6"/>
    <mergeCell ref="D2:D6"/>
    <mergeCell ref="E2:E6"/>
  </mergeCells>
  <printOptions gridLines="1" gridLinesSet="0"/>
  <pageMargins left="0.78750000000000009" right="0.19652799999999998" top="0.19652799999999998" bottom="0.19652799999999998" header="0.51180599999999998" footer="0.51180599999999998"/>
  <pageSetup paperSize="9" scale="7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ONLYOFFICE/5.4.2.30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POZDNYAKOVAVI</cp:lastModifiedBy>
  <cp:revision>4</cp:revision>
  <cp:lastPrinted>2022-09-08T06:58:59Z</cp:lastPrinted>
  <dcterms:modified xsi:type="dcterms:W3CDTF">2023-01-16T09:04:56Z</dcterms:modified>
</cp:coreProperties>
</file>