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<sst xmlns="http://schemas.openxmlformats.org/spreadsheetml/2006/main" count="110" uniqueCount="99">
  <si>
    <t xml:space="preserve">  
     Объём   инвестиций в основной капитал 
по Беловскому району за 1 полугодие 2018 г.</t>
  </si>
  <si>
    <t>Вид экономической деятельности;</t>
  </si>
  <si>
    <t>Объём инвестиций за 2016 г. тыс. руб.</t>
  </si>
  <si>
    <t xml:space="preserve"> Объём инвестиций в 2017 году</t>
  </si>
  <si>
    <t>Прогноз на 2018 год</t>
  </si>
  <si>
    <t>Отчёт 1 полугодие 2018 г.</t>
  </si>
  <si>
    <t>Всего по крупным и средним организациям за счет всех источников финанси-рования</t>
  </si>
  <si>
    <t>в т.ч. За исключением бюджетных средств</t>
  </si>
  <si>
    <t>Сельское хозяйство</t>
  </si>
  <si>
    <t>1.</t>
  </si>
  <si>
    <r>
      <t>ОАО "Беловское"</t>
    </r>
    <r>
      <rPr>
        <i/>
        <sz val="12"/>
        <rFont val="Times New Roman"/>
        <family val="1"/>
      </rPr>
      <t xml:space="preserve"> </t>
    </r>
  </si>
  <si>
    <t>2.</t>
  </si>
  <si>
    <r>
      <t xml:space="preserve">ООО "Псёльское" </t>
    </r>
    <r>
      <rPr>
        <i/>
        <sz val="12"/>
        <rFont val="Times New Roman"/>
        <family val="1"/>
      </rPr>
      <t xml:space="preserve"> </t>
    </r>
  </si>
  <si>
    <t>3.</t>
  </si>
  <si>
    <r>
      <t>ОАО "Гарант"</t>
    </r>
    <r>
      <rPr>
        <i/>
        <sz val="12"/>
        <rFont val="Times New Roman"/>
        <family val="1"/>
      </rPr>
      <t xml:space="preserve"> </t>
    </r>
  </si>
  <si>
    <t>4.</t>
  </si>
  <si>
    <r>
      <t xml:space="preserve">ООО "Корочанское" </t>
    </r>
    <r>
      <rPr>
        <i/>
        <sz val="12"/>
        <rFont val="Times New Roman"/>
        <family val="1"/>
      </rPr>
      <t xml:space="preserve"> </t>
    </r>
  </si>
  <si>
    <t>5.</t>
  </si>
  <si>
    <r>
      <t xml:space="preserve">ПСХК </t>
    </r>
    <r>
      <rPr>
        <b/>
        <i/>
        <sz val="12"/>
        <rFont val="Times New Roman"/>
        <family val="1"/>
      </rPr>
      <t xml:space="preserve">Новаяжизнь" </t>
    </r>
  </si>
  <si>
    <t>6.</t>
  </si>
  <si>
    <t xml:space="preserve">СХПК "Надежда" </t>
  </si>
  <si>
    <t>7.</t>
  </si>
  <si>
    <r>
      <t>ООО "Заря"</t>
    </r>
    <r>
      <rPr>
        <i/>
        <sz val="12"/>
        <rFont val="Times New Roman"/>
        <family val="1"/>
      </rPr>
      <t xml:space="preserve"> </t>
    </r>
  </si>
  <si>
    <t>8.</t>
  </si>
  <si>
    <t>ООО "Карат"</t>
  </si>
  <si>
    <t>9.</t>
  </si>
  <si>
    <t xml:space="preserve">ООО "Возрождение" </t>
  </si>
  <si>
    <t>Обрабатывающие производства</t>
  </si>
  <si>
    <t xml:space="preserve">  пищевая и перерабатывающая пром-ть </t>
  </si>
  <si>
    <t>ООО "Конёк-Горбунок"</t>
  </si>
  <si>
    <t>Производство и распре-деление электроэнергии, газа и воды</t>
  </si>
  <si>
    <t>МРСК "Центр"</t>
  </si>
  <si>
    <t>Образование всего:</t>
  </si>
  <si>
    <t>Беличанская СОШ</t>
  </si>
  <si>
    <t>Беловская СОШ</t>
  </si>
  <si>
    <t>Бобравская СОШ</t>
  </si>
  <si>
    <t xml:space="preserve">Вишневская СОШ </t>
  </si>
  <si>
    <t>Гирьянская СОШ</t>
  </si>
  <si>
    <t>Д-Будская СОШ</t>
  </si>
  <si>
    <t>Ильковская СОШ</t>
  </si>
  <si>
    <t>Коммунароская СОШ</t>
  </si>
  <si>
    <t>Кондратовская СОШ (строительство котельной в Кондратовской СОШ - 4320 тыс. руб., кап. Ремонт системы отопления в СОШ - 3545 т.р.)</t>
  </si>
  <si>
    <t>Мокрушанская СОШ</t>
  </si>
  <si>
    <t>10.</t>
  </si>
  <si>
    <t>Пенская СОШ (замена окон)</t>
  </si>
  <si>
    <t>11.</t>
  </si>
  <si>
    <t>Песчанская СОШ</t>
  </si>
  <si>
    <t>12.</t>
  </si>
  <si>
    <t>Синдеевская ООШ</t>
  </si>
  <si>
    <t>13.</t>
  </si>
  <si>
    <t>Корочкинская ООШ</t>
  </si>
  <si>
    <t>14.</t>
  </si>
  <si>
    <t>КР-Будская ООШ</t>
  </si>
  <si>
    <t>15.</t>
  </si>
  <si>
    <t>Крупецкая ООШ</t>
  </si>
  <si>
    <t>16.</t>
  </si>
  <si>
    <t>Озёрковская ООШ</t>
  </si>
  <si>
    <t>17.</t>
  </si>
  <si>
    <t>Щеголянская ООШ</t>
  </si>
  <si>
    <t>18.</t>
  </si>
  <si>
    <t>Д-Колодезьская НОШ</t>
  </si>
  <si>
    <t>19.</t>
  </si>
  <si>
    <t>рмк</t>
  </si>
  <si>
    <t>20.</t>
  </si>
  <si>
    <t>Псёльский д\с</t>
  </si>
  <si>
    <t>21.</t>
  </si>
  <si>
    <t>ЦБ Образования</t>
  </si>
  <si>
    <t>22.</t>
  </si>
  <si>
    <t>Беловский Д.С. №1</t>
  </si>
  <si>
    <t>23.</t>
  </si>
  <si>
    <t>Беловский Д.С. №2</t>
  </si>
  <si>
    <t>24.</t>
  </si>
  <si>
    <t>Коммунаровский Д.С.</t>
  </si>
  <si>
    <t>25.</t>
  </si>
  <si>
    <t>Мокрушанский Д.С.</t>
  </si>
  <si>
    <t>26.</t>
  </si>
  <si>
    <t>Песчанский Д.С.</t>
  </si>
  <si>
    <t>27.</t>
  </si>
  <si>
    <t>Вишневский Д/С</t>
  </si>
  <si>
    <t>28.</t>
  </si>
  <si>
    <t>ДОЛ Лесная сказка</t>
  </si>
  <si>
    <t>беличанский Д/С</t>
  </si>
  <si>
    <t>Здравоохранение и предо-ставление социальных услуг</t>
  </si>
  <si>
    <t xml:space="preserve">ОБУЗ "Беловская ЦРБ" </t>
  </si>
  <si>
    <t xml:space="preserve">Беловский детский дом </t>
  </si>
  <si>
    <r>
      <t xml:space="preserve">  </t>
    </r>
    <r>
      <rPr>
        <b/>
        <i/>
        <sz val="12"/>
        <rFont val="Times New Roman"/>
        <family val="1"/>
      </rPr>
      <t xml:space="preserve">      КУЛЬТУРА</t>
    </r>
  </si>
  <si>
    <t>Отдел культуры Администрации Беловского района</t>
  </si>
  <si>
    <t>Дом культуры (приобретение орг. Техники и кап. Ремонт ДК)</t>
  </si>
  <si>
    <t>Центральная библиотека (приобретение книг и кап. Ремонт)</t>
  </si>
  <si>
    <t>ДШИ</t>
  </si>
  <si>
    <t>Предоставление прочих услуг</t>
  </si>
  <si>
    <t>Всего по М.О. с\с</t>
  </si>
  <si>
    <r>
      <t xml:space="preserve">Администрация Беловского района </t>
    </r>
    <r>
      <rPr>
        <sz val="12"/>
        <rFont val="Times New Roman"/>
        <family val="1"/>
      </rPr>
      <t>(приобретение програмного обеспечения, компьютерной техники, мебели)</t>
    </r>
  </si>
  <si>
    <r>
      <t xml:space="preserve">ОДОМС </t>
    </r>
    <r>
      <rPr>
        <sz val="12"/>
        <rFont val="Times New Roman"/>
        <family val="1"/>
      </rPr>
      <t>(приобретение автомобилей, компьютерной техники)</t>
    </r>
  </si>
  <si>
    <r>
      <t xml:space="preserve">Управление финансов </t>
    </r>
    <r>
      <rPr>
        <sz val="12"/>
        <rFont val="Times New Roman"/>
        <family val="1"/>
      </rPr>
      <t>(приобретение орг. Техники)</t>
    </r>
  </si>
  <si>
    <t>Кроме того, по малым предприятиям</t>
  </si>
  <si>
    <t>ЗАО "Беловская ДПМК"</t>
  </si>
  <si>
    <t>ООО "Белгазспецстрой</t>
  </si>
  <si>
    <t>Псёльское ХПП (приебретение оборудования)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</si>
</sst>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9"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</fonts>
  <fills count="1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1">
    <xf numFmtId="164" fontId="0" fillId="0" borderId="0" xfId="0" applyAlignment="1">
      <alignment/>
    </xf>
    <xf numFmtId="164" fontId="0" fillId="0" borderId="0" xfId="0" applyAlignment="1">
      <alignment horizontal="justify" vertical="top" wrapText="1"/>
    </xf>
    <xf numFmtId="164" fontId="0" fillId="0" borderId="0" xfId="0" applyAlignment="1">
      <alignment horizontal="center" vertical="top" wrapText="1"/>
    </xf>
    <xf numFmtId="164" fontId="1" fillId="0" borderId="0" xfId="0" applyFont="1" applyBorder="1" applyAlignment="1">
      <alignment horizontal="center" vertical="top" wrapText="1"/>
    </xf>
    <xf numFmtId="164" fontId="0" fillId="0" borderId="1" xfId="0" applyBorder="1" applyAlignment="1">
      <alignment horizontal="center" vertical="top" wrapText="1"/>
    </xf>
    <xf numFmtId="164" fontId="2" fillId="0" borderId="1" xfId="0" applyFont="1" applyBorder="1" applyAlignment="1">
      <alignment horizontal="center" vertical="top" wrapText="1"/>
    </xf>
    <xf numFmtId="164" fontId="0" fillId="0" borderId="1" xfId="0" applyBorder="1" applyAlignment="1">
      <alignment horizontal="justify" vertical="top" wrapText="1"/>
    </xf>
    <xf numFmtId="164" fontId="3" fillId="2" borderId="1" xfId="0" applyFont="1" applyFill="1" applyBorder="1" applyAlignment="1">
      <alignment horizontal="justify" vertical="top" wrapText="1"/>
    </xf>
    <xf numFmtId="165" fontId="2" fillId="2" borderId="1" xfId="0" applyNumberFormat="1" applyFont="1" applyFill="1" applyBorder="1" applyAlignment="1">
      <alignment horizontal="center" vertical="top" wrapText="1"/>
    </xf>
    <xf numFmtId="164" fontId="4" fillId="3" borderId="1" xfId="0" applyFont="1" applyFill="1" applyBorder="1" applyAlignment="1">
      <alignment horizontal="justify" vertical="top" wrapText="1"/>
    </xf>
    <xf numFmtId="165" fontId="2" fillId="3" borderId="1" xfId="0" applyNumberFormat="1" applyFont="1" applyFill="1" applyBorder="1" applyAlignment="1">
      <alignment horizontal="center" vertical="top" wrapText="1"/>
    </xf>
    <xf numFmtId="164" fontId="5" fillId="4" borderId="1" xfId="0" applyFont="1" applyFill="1" applyBorder="1" applyAlignment="1">
      <alignment horizontal="justify" vertical="top" wrapText="1"/>
    </xf>
    <xf numFmtId="165" fontId="2" fillId="4" borderId="1" xfId="0" applyNumberFormat="1" applyFont="1" applyFill="1" applyBorder="1" applyAlignment="1">
      <alignment horizontal="center" vertical="top" wrapText="1"/>
    </xf>
    <xf numFmtId="164" fontId="4" fillId="5" borderId="1" xfId="0" applyFont="1" applyFill="1" applyBorder="1" applyAlignment="1">
      <alignment horizontal="justify" vertical="top" wrapText="1"/>
    </xf>
    <xf numFmtId="165" fontId="2" fillId="5" borderId="1" xfId="0" applyNumberFormat="1" applyFont="1" applyFill="1" applyBorder="1" applyAlignment="1">
      <alignment horizontal="center" vertical="top" wrapText="1"/>
    </xf>
    <xf numFmtId="164" fontId="4" fillId="0" borderId="1" xfId="0" applyFont="1" applyBorder="1" applyAlignment="1">
      <alignment horizontal="justify" vertical="top" wrapText="1"/>
    </xf>
    <xf numFmtId="164" fontId="6" fillId="0" borderId="1" xfId="0" applyFont="1" applyBorder="1" applyAlignment="1">
      <alignment horizontal="center" vertical="top" wrapText="1"/>
    </xf>
    <xf numFmtId="165" fontId="6" fillId="6" borderId="1" xfId="0" applyNumberFormat="1" applyFont="1" applyFill="1" applyBorder="1" applyAlignment="1">
      <alignment horizontal="center" vertical="top" wrapText="1"/>
    </xf>
    <xf numFmtId="165" fontId="6" fillId="3" borderId="1" xfId="0" applyNumberFormat="1" applyFont="1" applyFill="1" applyBorder="1" applyAlignment="1">
      <alignment horizontal="center" vertical="top" wrapText="1"/>
    </xf>
    <xf numFmtId="164" fontId="3" fillId="0" borderId="1" xfId="0" applyFont="1" applyBorder="1" applyAlignment="1">
      <alignment horizontal="justify" vertical="top" wrapText="1"/>
    </xf>
    <xf numFmtId="164" fontId="5" fillId="0" borderId="1" xfId="0" applyFont="1" applyBorder="1" applyAlignment="1">
      <alignment horizontal="justify" vertical="top" wrapText="1"/>
    </xf>
    <xf numFmtId="164" fontId="4" fillId="5" borderId="1" xfId="0" applyFont="1" applyFill="1" applyBorder="1" applyAlignment="1">
      <alignment horizontal="center" vertical="top" wrapText="1"/>
    </xf>
    <xf numFmtId="164" fontId="6" fillId="5" borderId="1" xfId="0" applyFont="1" applyFill="1" applyBorder="1" applyAlignment="1">
      <alignment horizontal="center" vertical="top" wrapText="1"/>
    </xf>
    <xf numFmtId="164" fontId="2" fillId="5" borderId="1" xfId="0" applyFont="1" applyFill="1" applyBorder="1" applyAlignment="1">
      <alignment horizontal="justify" vertical="top" wrapText="1"/>
    </xf>
    <xf numFmtId="164" fontId="2" fillId="5" borderId="1" xfId="0" applyFont="1" applyFill="1" applyBorder="1" applyAlignment="1">
      <alignment horizontal="center" vertical="top" wrapText="1"/>
    </xf>
    <xf numFmtId="164" fontId="7" fillId="5" borderId="1" xfId="0" applyFont="1" applyFill="1" applyBorder="1" applyAlignment="1">
      <alignment horizontal="center" vertical="top" wrapText="1"/>
    </xf>
    <xf numFmtId="164" fontId="4" fillId="4" borderId="1" xfId="0" applyFont="1" applyFill="1" applyBorder="1" applyAlignment="1">
      <alignment horizontal="justify" vertical="top" wrapText="1"/>
    </xf>
    <xf numFmtId="164" fontId="2" fillId="4" borderId="1" xfId="0" applyFont="1" applyFill="1" applyBorder="1" applyAlignment="1">
      <alignment horizontal="center" vertical="top" wrapText="1"/>
    </xf>
    <xf numFmtId="164" fontId="6" fillId="6" borderId="1" xfId="0" applyFont="1" applyFill="1" applyBorder="1" applyAlignment="1">
      <alignment horizontal="center" vertical="top" wrapText="1"/>
    </xf>
    <xf numFmtId="164" fontId="2" fillId="3" borderId="1" xfId="0" applyFont="1" applyFill="1" applyBorder="1" applyAlignment="1">
      <alignment horizontal="center" vertical="top" wrapText="1"/>
    </xf>
    <xf numFmtId="164" fontId="6" fillId="0" borderId="1" xfId="0" applyFont="1" applyBorder="1" applyAlignment="1">
      <alignment horizontal="justify" vertical="top" wrapText="1"/>
    </xf>
    <xf numFmtId="165" fontId="6" fillId="0" borderId="1" xfId="0" applyNumberFormat="1" applyFont="1" applyBorder="1" applyAlignment="1">
      <alignment horizontal="center" vertical="top" wrapText="1"/>
    </xf>
    <xf numFmtId="164" fontId="6" fillId="3" borderId="1" xfId="0" applyFont="1" applyFill="1" applyBorder="1" applyAlignment="1">
      <alignment horizontal="center" vertical="top" wrapText="1"/>
    </xf>
    <xf numFmtId="164" fontId="6" fillId="7" borderId="1" xfId="0" applyFont="1" applyFill="1" applyBorder="1" applyAlignment="1">
      <alignment horizontal="center" vertical="top" wrapText="1"/>
    </xf>
    <xf numFmtId="164" fontId="6" fillId="3" borderId="1" xfId="0" applyFont="1" applyFill="1" applyBorder="1" applyAlignment="1">
      <alignment horizontal="justify" vertical="top" wrapText="1"/>
    </xf>
    <xf numFmtId="164" fontId="6" fillId="5" borderId="1" xfId="0" applyFont="1" applyFill="1" applyBorder="1" applyAlignment="1">
      <alignment horizontal="justify" vertical="top" wrapText="1"/>
    </xf>
    <xf numFmtId="164" fontId="4" fillId="6" borderId="1" xfId="0" applyFont="1" applyFill="1" applyBorder="1" applyAlignment="1">
      <alignment horizontal="justify" vertical="top" wrapText="1"/>
    </xf>
    <xf numFmtId="164" fontId="4" fillId="6" borderId="1" xfId="0" applyFont="1" applyFill="1" applyBorder="1" applyAlignment="1">
      <alignment horizontal="center" vertical="top" wrapText="1"/>
    </xf>
    <xf numFmtId="165" fontId="4" fillId="6" borderId="1" xfId="0" applyNumberFormat="1" applyFont="1" applyFill="1" applyBorder="1" applyAlignment="1">
      <alignment horizontal="center" vertical="top" wrapText="1"/>
    </xf>
    <xf numFmtId="165" fontId="2" fillId="6" borderId="1" xfId="0" applyNumberFormat="1" applyFont="1" applyFill="1" applyBorder="1" applyAlignment="1">
      <alignment horizontal="center" vertical="top" wrapText="1"/>
    </xf>
    <xf numFmtId="164" fontId="2" fillId="6" borderId="1" xfId="0" applyFont="1" applyFill="1" applyBorder="1" applyAlignment="1">
      <alignment horizontal="justify" vertical="top" wrapText="1"/>
    </xf>
    <xf numFmtId="165" fontId="6" fillId="8" borderId="1" xfId="0" applyNumberFormat="1" applyFont="1" applyFill="1" applyBorder="1" applyAlignment="1">
      <alignment horizontal="center" vertical="top" wrapText="1"/>
    </xf>
    <xf numFmtId="164" fontId="2" fillId="9" borderId="1" xfId="0" applyFont="1" applyFill="1" applyBorder="1" applyAlignment="1">
      <alignment horizontal="justify" vertical="top" wrapText="1"/>
    </xf>
    <xf numFmtId="165" fontId="2" fillId="9" borderId="1" xfId="0" applyNumberFormat="1" applyFont="1" applyFill="1" applyBorder="1" applyAlignment="1">
      <alignment horizontal="center" vertical="top" wrapText="1"/>
    </xf>
    <xf numFmtId="164" fontId="0" fillId="0" borderId="2" xfId="0" applyBorder="1" applyAlignment="1">
      <alignment horizontal="justify" vertical="top" wrapText="1"/>
    </xf>
    <xf numFmtId="164" fontId="8" fillId="0" borderId="2" xfId="0" applyFont="1" applyBorder="1" applyAlignment="1">
      <alignment horizontal="justify" vertical="top" wrapText="1"/>
    </xf>
    <xf numFmtId="165" fontId="6" fillId="0" borderId="2" xfId="0" applyNumberFormat="1" applyFont="1" applyBorder="1" applyAlignment="1">
      <alignment horizontal="center" vertical="top" wrapText="1"/>
    </xf>
    <xf numFmtId="164" fontId="6" fillId="0" borderId="2" xfId="0" applyFont="1" applyBorder="1" applyAlignment="1">
      <alignment horizontal="center" vertical="top" wrapText="1"/>
    </xf>
    <xf numFmtId="165" fontId="6" fillId="3" borderId="2" xfId="0" applyNumberFormat="1" applyFont="1" applyFill="1" applyBorder="1" applyAlignment="1">
      <alignment horizontal="center" vertical="top" wrapText="1"/>
    </xf>
    <xf numFmtId="165" fontId="2" fillId="3" borderId="2" xfId="0" applyNumberFormat="1" applyFont="1" applyFill="1" applyBorder="1" applyAlignment="1">
      <alignment horizontal="center" vertical="top" wrapText="1"/>
    </xf>
    <xf numFmtId="164" fontId="8" fillId="0" borderId="1" xfId="0" applyFont="1" applyBorder="1" applyAlignment="1">
      <alignment horizontal="justify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view="pageBreakPreview" zoomScaleSheetLayoutView="100" workbookViewId="0" topLeftCell="A1">
      <selection activeCell="I32" sqref="I32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7.421875" style="2" customWidth="1"/>
    <col min="4" max="4" width="16.28125" style="2" customWidth="1"/>
    <col min="5" max="5" width="18.8515625" style="2" customWidth="1"/>
    <col min="6" max="6" width="20.140625" style="2" customWidth="1"/>
    <col min="7" max="7" width="2.421875" style="1" customWidth="1"/>
    <col min="8" max="16384" width="9.00390625" style="1" customWidth="1"/>
  </cols>
  <sheetData>
    <row r="1" spans="1:6" s="2" customFormat="1" ht="62.25" customHeight="1">
      <c r="A1" s="3" t="s">
        <v>0</v>
      </c>
      <c r="B1" s="3"/>
      <c r="C1" s="3"/>
      <c r="D1" s="3"/>
      <c r="E1" s="3"/>
      <c r="F1" s="3"/>
    </row>
    <row r="2" spans="1:6" s="2" customFormat="1" ht="23.25" customHeight="1">
      <c r="A2" s="4"/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</row>
    <row r="3" spans="1:6" ht="12.75" customHeight="1">
      <c r="A3" s="4"/>
      <c r="B3" s="5"/>
      <c r="C3" s="5"/>
      <c r="D3" s="5"/>
      <c r="E3" s="5"/>
      <c r="F3" s="5"/>
    </row>
    <row r="4" spans="1:6" ht="12.75" customHeight="1">
      <c r="A4" s="4"/>
      <c r="B4" s="5"/>
      <c r="C4" s="5"/>
      <c r="D4" s="5"/>
      <c r="E4" s="5"/>
      <c r="F4" s="5"/>
    </row>
    <row r="5" spans="1:6" ht="12.75" customHeight="1">
      <c r="A5" s="4"/>
      <c r="B5" s="5"/>
      <c r="C5" s="5"/>
      <c r="D5" s="5"/>
      <c r="E5" s="5"/>
      <c r="F5" s="5"/>
    </row>
    <row r="6" spans="1:6" ht="41.25" customHeight="1">
      <c r="A6" s="4"/>
      <c r="B6" s="5"/>
      <c r="C6" s="5"/>
      <c r="D6" s="5"/>
      <c r="E6" s="5"/>
      <c r="F6" s="5"/>
    </row>
    <row r="7" spans="1:6" ht="39.75" customHeight="1">
      <c r="A7" s="6"/>
      <c r="B7" s="7" t="s">
        <v>6</v>
      </c>
      <c r="C7" s="8">
        <f>C10+C21+C24+C26+C57+C60+C65</f>
        <v>842272.8</v>
      </c>
      <c r="D7" s="8">
        <f>D10+D21+D24+D26+D57+D60+D65</f>
        <v>918382.6</v>
      </c>
      <c r="E7" s="8">
        <f>E10+E21+E26+E57+E60+E65</f>
        <v>957723</v>
      </c>
      <c r="F7" s="8">
        <f>F10+F21+F24+F26+F57+F60+F65</f>
        <v>553111.4</v>
      </c>
    </row>
    <row r="8" spans="1:6" ht="15" customHeight="1" hidden="1">
      <c r="A8" s="6"/>
      <c r="B8" s="9"/>
      <c r="C8" s="10"/>
      <c r="D8" s="10"/>
      <c r="E8" s="10"/>
      <c r="F8" s="10"/>
    </row>
    <row r="9" spans="1:6" ht="34.5" customHeight="1">
      <c r="A9" s="6"/>
      <c r="B9" s="11" t="s">
        <v>7</v>
      </c>
      <c r="C9" s="12">
        <f>C10+C21</f>
        <v>799090</v>
      </c>
      <c r="D9" s="12">
        <f>D10+D21</f>
        <v>847264</v>
      </c>
      <c r="E9" s="12">
        <f>E10+E22</f>
        <v>911000</v>
      </c>
      <c r="F9" s="12">
        <f>F10+F21</f>
        <v>550346</v>
      </c>
    </row>
    <row r="10" spans="1:6" ht="16.5" customHeight="1">
      <c r="A10" s="6"/>
      <c r="B10" s="13" t="s">
        <v>8</v>
      </c>
      <c r="C10" s="14">
        <f>C11+C12+C13+C14+C15+C16+C17+C18+C19</f>
        <v>777390</v>
      </c>
      <c r="D10" s="14">
        <f>D11+D12+D13+D14+D15+D16+D17+D18+D19</f>
        <v>800400</v>
      </c>
      <c r="E10" s="14">
        <f>E11+E12+E13+E14+E15+E16+E17+E18+E19</f>
        <v>911000</v>
      </c>
      <c r="F10" s="14">
        <f>F11+F12+F13+F14+F15+F16+F17+F18+F19</f>
        <v>550346</v>
      </c>
    </row>
    <row r="11" spans="1:6" ht="19.5" customHeight="1">
      <c r="A11" s="6" t="s">
        <v>9</v>
      </c>
      <c r="B11" s="15" t="s">
        <v>10</v>
      </c>
      <c r="C11" s="16">
        <v>24170</v>
      </c>
      <c r="D11" s="17">
        <v>21000</v>
      </c>
      <c r="E11" s="18">
        <v>12000</v>
      </c>
      <c r="F11" s="18">
        <v>38701</v>
      </c>
    </row>
    <row r="12" spans="1:6" ht="24.75" customHeight="1">
      <c r="A12" s="6" t="s">
        <v>11</v>
      </c>
      <c r="B12" s="15" t="s">
        <v>12</v>
      </c>
      <c r="C12" s="16">
        <v>503905</v>
      </c>
      <c r="D12" s="17">
        <v>356000</v>
      </c>
      <c r="E12" s="18">
        <v>795500</v>
      </c>
      <c r="F12" s="18">
        <v>327349</v>
      </c>
    </row>
    <row r="13" spans="1:6" ht="27" customHeight="1">
      <c r="A13" s="6" t="s">
        <v>13</v>
      </c>
      <c r="B13" s="15" t="s">
        <v>14</v>
      </c>
      <c r="C13" s="16">
        <v>178777</v>
      </c>
      <c r="D13" s="17">
        <v>283000</v>
      </c>
      <c r="E13" s="18">
        <v>39000</v>
      </c>
      <c r="F13" s="18">
        <v>117693</v>
      </c>
    </row>
    <row r="14" spans="1:6" ht="33.75" customHeight="1">
      <c r="A14" s="6" t="s">
        <v>15</v>
      </c>
      <c r="B14" s="15" t="s">
        <v>16</v>
      </c>
      <c r="C14" s="16">
        <v>1200</v>
      </c>
      <c r="D14" s="17">
        <v>5100</v>
      </c>
      <c r="E14" s="18">
        <v>1000</v>
      </c>
      <c r="F14" s="18">
        <v>1925</v>
      </c>
    </row>
    <row r="15" spans="1:6" ht="24" customHeight="1">
      <c r="A15" s="6" t="s">
        <v>17</v>
      </c>
      <c r="B15" s="19" t="s">
        <v>18</v>
      </c>
      <c r="C15" s="16">
        <v>31211</v>
      </c>
      <c r="D15" s="17">
        <v>83000</v>
      </c>
      <c r="E15" s="18">
        <v>21000</v>
      </c>
      <c r="F15" s="18">
        <v>15271</v>
      </c>
    </row>
    <row r="16" spans="1:6" ht="20.25" customHeight="1">
      <c r="A16" s="6" t="s">
        <v>19</v>
      </c>
      <c r="B16" s="15" t="s">
        <v>20</v>
      </c>
      <c r="C16" s="16">
        <v>4393</v>
      </c>
      <c r="D16" s="17">
        <v>8100</v>
      </c>
      <c r="E16" s="18">
        <v>6500</v>
      </c>
      <c r="F16" s="18">
        <v>3376</v>
      </c>
    </row>
    <row r="17" spans="1:6" ht="26.25" customHeight="1">
      <c r="A17" s="6" t="s">
        <v>21</v>
      </c>
      <c r="B17" s="15" t="s">
        <v>22</v>
      </c>
      <c r="C17" s="16">
        <v>12409</v>
      </c>
      <c r="D17" s="17">
        <v>19000</v>
      </c>
      <c r="E17" s="18">
        <v>25000</v>
      </c>
      <c r="F17" s="18">
        <v>44302</v>
      </c>
    </row>
    <row r="18" spans="1:6" ht="16.5" customHeight="1">
      <c r="A18" s="6" t="s">
        <v>23</v>
      </c>
      <c r="B18" s="20" t="s">
        <v>24</v>
      </c>
      <c r="C18" s="16">
        <v>610</v>
      </c>
      <c r="D18" s="17">
        <v>900</v>
      </c>
      <c r="E18" s="18">
        <v>0</v>
      </c>
      <c r="F18" s="18">
        <v>0</v>
      </c>
    </row>
    <row r="19" spans="1:6" ht="32.25" customHeight="1">
      <c r="A19" s="6" t="s">
        <v>25</v>
      </c>
      <c r="B19" s="20" t="s">
        <v>26</v>
      </c>
      <c r="C19" s="16">
        <v>20715</v>
      </c>
      <c r="D19" s="17">
        <v>24300</v>
      </c>
      <c r="E19" s="18">
        <v>11000</v>
      </c>
      <c r="F19" s="18">
        <v>1729</v>
      </c>
    </row>
    <row r="20" spans="1:6" ht="15.75" customHeight="1">
      <c r="A20" s="6"/>
      <c r="B20" s="13" t="s">
        <v>27</v>
      </c>
      <c r="C20" s="13"/>
      <c r="D20" s="21"/>
      <c r="E20" s="22"/>
      <c r="F20" s="22"/>
    </row>
    <row r="21" spans="1:6" ht="31.5" customHeight="1">
      <c r="A21" s="6"/>
      <c r="B21" s="23" t="s">
        <v>28</v>
      </c>
      <c r="C21" s="24">
        <f>C23</f>
        <v>21700</v>
      </c>
      <c r="D21" s="24">
        <f>D23</f>
        <v>46864</v>
      </c>
      <c r="E21" s="24">
        <f>E23</f>
        <v>0</v>
      </c>
      <c r="F21" s="25">
        <f>F23</f>
        <v>0</v>
      </c>
    </row>
    <row r="22" spans="1:6" ht="37.5" customHeight="1">
      <c r="A22" s="6"/>
      <c r="B22" s="26" t="s">
        <v>7</v>
      </c>
      <c r="C22" s="27">
        <f>C23</f>
        <v>21700</v>
      </c>
      <c r="D22" s="27">
        <f>D23</f>
        <v>46864</v>
      </c>
      <c r="E22" s="27">
        <f>E23</f>
        <v>0</v>
      </c>
      <c r="F22" s="27">
        <f>F23</f>
        <v>0</v>
      </c>
    </row>
    <row r="23" spans="1:6" ht="35.25" customHeight="1">
      <c r="A23" s="6"/>
      <c r="B23" s="20" t="s">
        <v>29</v>
      </c>
      <c r="C23" s="16">
        <v>21700</v>
      </c>
      <c r="D23" s="28">
        <v>46864</v>
      </c>
      <c r="E23" s="28"/>
      <c r="F23" s="29">
        <v>0</v>
      </c>
    </row>
    <row r="24" spans="1:6" ht="47.25" customHeight="1">
      <c r="A24" s="6"/>
      <c r="B24" s="13" t="s">
        <v>30</v>
      </c>
      <c r="C24" s="14">
        <f>C25</f>
        <v>0</v>
      </c>
      <c r="D24" s="14"/>
      <c r="E24" s="24"/>
      <c r="F24" s="14">
        <f>F25</f>
        <v>0</v>
      </c>
    </row>
    <row r="25" spans="1:6" ht="16.5">
      <c r="A25" s="6"/>
      <c r="B25" s="30" t="s">
        <v>31</v>
      </c>
      <c r="C25" s="31">
        <v>0</v>
      </c>
      <c r="D25" s="31"/>
      <c r="E25" s="32">
        <v>0</v>
      </c>
      <c r="F25" s="29"/>
    </row>
    <row r="26" spans="1:6" ht="22.5" customHeight="1">
      <c r="A26" s="6"/>
      <c r="B26" s="13" t="s">
        <v>32</v>
      </c>
      <c r="C26" s="24">
        <f>C27+C28+C29+C30+C31+C32+C33+C34+C35+C36+C37+C38+C39+C40+C41+C42+C43+C44+C45+C46+C47+C48+C49+C50+C51+C52+C53+C54+C55</f>
        <v>4978</v>
      </c>
      <c r="D26" s="24">
        <f>D27+D28+D29+D30+D31+D32+D33+D34+D35+D36+D37+D38+D39+D40+D41+D42+D43+D44+D45+D46+D47+D48+D49+D50+D51+D52+D53+D54+D55+D56</f>
        <v>22590</v>
      </c>
      <c r="E26" s="14">
        <f>E27+E28+E29+E30+E31+E32+E33+E34+E35+E36+E37+E38+E39+E40+E41+E42+E43+E44+E45+E46+E47+E48+E49+E50+E51+E52+E53+E54+E55</f>
        <v>5407.000000000001</v>
      </c>
      <c r="F26" s="14">
        <f>F27+F28+F29+F30+F31+F32+F33+F34+F35+F36+F37+F38+F39+F40+F41+F42+F43+F44+F45+F46+F47+F48+F49+F50+F51+F52+F53+F54+F55+F56</f>
        <v>777.5</v>
      </c>
    </row>
    <row r="27" spans="1:6" ht="18.75" customHeight="1">
      <c r="A27" s="6" t="s">
        <v>9</v>
      </c>
      <c r="B27" s="30" t="s">
        <v>33</v>
      </c>
      <c r="C27" s="16">
        <v>340</v>
      </c>
      <c r="D27" s="28">
        <v>1485</v>
      </c>
      <c r="E27" s="18">
        <v>291.8</v>
      </c>
      <c r="F27" s="18">
        <v>60.3</v>
      </c>
    </row>
    <row r="28" spans="1:6" ht="19.5" customHeight="1">
      <c r="A28" s="6" t="s">
        <v>11</v>
      </c>
      <c r="B28" s="30" t="s">
        <v>34</v>
      </c>
      <c r="C28" s="16">
        <v>352</v>
      </c>
      <c r="D28" s="28">
        <v>662</v>
      </c>
      <c r="E28" s="18">
        <v>538.3</v>
      </c>
      <c r="F28" s="18">
        <v>0</v>
      </c>
    </row>
    <row r="29" spans="1:6" ht="17.25" customHeight="1">
      <c r="A29" s="6" t="s">
        <v>13</v>
      </c>
      <c r="B29" s="30" t="s">
        <v>35</v>
      </c>
      <c r="C29" s="16">
        <v>162</v>
      </c>
      <c r="D29" s="28">
        <v>213</v>
      </c>
      <c r="E29" s="18">
        <v>291.6</v>
      </c>
      <c r="F29" s="18">
        <v>0</v>
      </c>
    </row>
    <row r="30" spans="1:6" ht="19.5" customHeight="1">
      <c r="A30" s="6" t="s">
        <v>13</v>
      </c>
      <c r="B30" s="30" t="s">
        <v>36</v>
      </c>
      <c r="C30" s="16">
        <v>288</v>
      </c>
      <c r="D30" s="28">
        <v>233</v>
      </c>
      <c r="E30" s="18">
        <v>191.6</v>
      </c>
      <c r="F30" s="18">
        <v>57.6</v>
      </c>
    </row>
    <row r="31" spans="1:6" ht="17.25" customHeight="1">
      <c r="A31" s="6" t="s">
        <v>15</v>
      </c>
      <c r="B31" s="30" t="s">
        <v>37</v>
      </c>
      <c r="C31" s="16">
        <v>233</v>
      </c>
      <c r="D31" s="28">
        <v>321</v>
      </c>
      <c r="E31" s="18">
        <v>318.1</v>
      </c>
      <c r="F31" s="18">
        <v>0</v>
      </c>
    </row>
    <row r="32" spans="1:6" ht="18" customHeight="1">
      <c r="A32" s="6" t="s">
        <v>17</v>
      </c>
      <c r="B32" s="30" t="s">
        <v>38</v>
      </c>
      <c r="C32" s="16">
        <v>442</v>
      </c>
      <c r="D32" s="28">
        <v>2251</v>
      </c>
      <c r="E32" s="18">
        <v>450.7</v>
      </c>
      <c r="F32" s="18">
        <v>39.9</v>
      </c>
    </row>
    <row r="33" spans="1:6" ht="18.75" customHeight="1">
      <c r="A33" s="6" t="s">
        <v>19</v>
      </c>
      <c r="B33" s="30" t="s">
        <v>39</v>
      </c>
      <c r="C33" s="16">
        <v>336</v>
      </c>
      <c r="D33" s="28">
        <v>302</v>
      </c>
      <c r="E33" s="18">
        <v>291.6</v>
      </c>
      <c r="F33" s="18">
        <v>162</v>
      </c>
    </row>
    <row r="34" spans="1:6" ht="15" customHeight="1">
      <c r="A34" s="6" t="s">
        <v>21</v>
      </c>
      <c r="B34" s="30" t="s">
        <v>40</v>
      </c>
      <c r="C34" s="16">
        <v>647</v>
      </c>
      <c r="D34" s="28">
        <v>563</v>
      </c>
      <c r="E34" s="18">
        <v>530.3</v>
      </c>
      <c r="F34" s="18">
        <v>0</v>
      </c>
    </row>
    <row r="35" spans="1:6" ht="113.25" customHeight="1">
      <c r="A35" s="6" t="s">
        <v>23</v>
      </c>
      <c r="B35" s="30" t="s">
        <v>41</v>
      </c>
      <c r="C35" s="16">
        <v>252</v>
      </c>
      <c r="D35" s="28">
        <v>209</v>
      </c>
      <c r="E35" s="18">
        <v>291.6</v>
      </c>
      <c r="F35" s="18">
        <v>0</v>
      </c>
    </row>
    <row r="36" spans="1:6" ht="16.5">
      <c r="A36" s="6" t="s">
        <v>25</v>
      </c>
      <c r="B36" s="30" t="s">
        <v>42</v>
      </c>
      <c r="C36" s="16">
        <v>230</v>
      </c>
      <c r="D36" s="28">
        <v>258</v>
      </c>
      <c r="E36" s="18">
        <v>291.6</v>
      </c>
      <c r="F36" s="18">
        <v>130.7</v>
      </c>
    </row>
    <row r="37" spans="1:6" ht="35.25" customHeight="1">
      <c r="A37" s="6" t="s">
        <v>43</v>
      </c>
      <c r="B37" s="30" t="s">
        <v>44</v>
      </c>
      <c r="C37" s="16">
        <v>158</v>
      </c>
      <c r="D37" s="28">
        <v>12196</v>
      </c>
      <c r="E37" s="18">
        <v>296.5</v>
      </c>
      <c r="F37" s="18">
        <v>0</v>
      </c>
    </row>
    <row r="38" spans="1:6" ht="16.5">
      <c r="A38" s="6" t="s">
        <v>45</v>
      </c>
      <c r="B38" s="30" t="s">
        <v>46</v>
      </c>
      <c r="C38" s="16">
        <v>120</v>
      </c>
      <c r="D38" s="28">
        <v>216</v>
      </c>
      <c r="E38" s="18">
        <v>296.5</v>
      </c>
      <c r="F38" s="18">
        <v>0</v>
      </c>
    </row>
    <row r="39" spans="1:6" ht="16.5">
      <c r="A39" s="6" t="s">
        <v>47</v>
      </c>
      <c r="B39" s="30" t="s">
        <v>48</v>
      </c>
      <c r="C39" s="16">
        <v>20</v>
      </c>
      <c r="D39" s="28">
        <v>0</v>
      </c>
      <c r="E39" s="18">
        <v>0</v>
      </c>
      <c r="F39" s="18">
        <v>0</v>
      </c>
    </row>
    <row r="40" spans="1:6" ht="16.5">
      <c r="A40" s="6" t="s">
        <v>49</v>
      </c>
      <c r="B40" s="30" t="s">
        <v>50</v>
      </c>
      <c r="C40" s="16">
        <v>273</v>
      </c>
      <c r="D40" s="28">
        <v>214</v>
      </c>
      <c r="E40" s="18">
        <v>212.1</v>
      </c>
      <c r="F40" s="18">
        <v>0</v>
      </c>
    </row>
    <row r="41" spans="1:6" ht="16.5">
      <c r="A41" s="6" t="s">
        <v>51</v>
      </c>
      <c r="B41" s="30" t="s">
        <v>52</v>
      </c>
      <c r="C41" s="16">
        <v>170</v>
      </c>
      <c r="D41" s="28">
        <v>172</v>
      </c>
      <c r="E41" s="18">
        <v>238.6</v>
      </c>
      <c r="F41" s="18">
        <v>0</v>
      </c>
    </row>
    <row r="42" spans="1:6" ht="16.5">
      <c r="A42" s="6" t="s">
        <v>53</v>
      </c>
      <c r="B42" s="30" t="s">
        <v>54</v>
      </c>
      <c r="C42" s="16">
        <v>191</v>
      </c>
      <c r="D42" s="28">
        <v>232</v>
      </c>
      <c r="E42" s="18">
        <v>212.1</v>
      </c>
      <c r="F42" s="18">
        <v>100</v>
      </c>
    </row>
    <row r="43" spans="1:6" ht="16.5">
      <c r="A43" s="6" t="s">
        <v>55</v>
      </c>
      <c r="B43" s="30" t="s">
        <v>56</v>
      </c>
      <c r="C43" s="16">
        <v>112</v>
      </c>
      <c r="D43" s="28">
        <v>207</v>
      </c>
      <c r="E43" s="18">
        <v>186</v>
      </c>
      <c r="F43" s="18">
        <v>0</v>
      </c>
    </row>
    <row r="44" spans="1:6" ht="16.5">
      <c r="A44" s="6" t="s">
        <v>57</v>
      </c>
      <c r="B44" s="30" t="s">
        <v>58</v>
      </c>
      <c r="C44" s="16">
        <v>152</v>
      </c>
      <c r="D44" s="28">
        <v>106</v>
      </c>
      <c r="E44" s="18">
        <v>212.1</v>
      </c>
      <c r="F44" s="18">
        <v>0</v>
      </c>
    </row>
    <row r="45" spans="1:6" ht="16.5">
      <c r="A45" s="6" t="s">
        <v>59</v>
      </c>
      <c r="B45" s="30" t="s">
        <v>60</v>
      </c>
      <c r="C45" s="16">
        <v>85</v>
      </c>
      <c r="D45" s="28">
        <v>61</v>
      </c>
      <c r="E45" s="18">
        <v>106</v>
      </c>
      <c r="F45" s="18">
        <v>0</v>
      </c>
    </row>
    <row r="46" spans="1:6" ht="16.5">
      <c r="A46" s="6" t="s">
        <v>61</v>
      </c>
      <c r="B46" s="30" t="s">
        <v>62</v>
      </c>
      <c r="C46" s="16">
        <v>0</v>
      </c>
      <c r="D46" s="28">
        <v>31</v>
      </c>
      <c r="E46" s="18">
        <v>35</v>
      </c>
      <c r="F46" s="18"/>
    </row>
    <row r="47" spans="1:6" ht="16.5">
      <c r="A47" s="6" t="s">
        <v>63</v>
      </c>
      <c r="B47" s="30" t="s">
        <v>64</v>
      </c>
      <c r="C47" s="16">
        <v>26</v>
      </c>
      <c r="D47" s="28">
        <v>1981</v>
      </c>
      <c r="E47" s="18">
        <v>19.8</v>
      </c>
      <c r="F47" s="18">
        <v>28</v>
      </c>
    </row>
    <row r="48" spans="1:6" ht="16.5" customHeight="1">
      <c r="A48" s="6" t="s">
        <v>65</v>
      </c>
      <c r="B48" s="30" t="s">
        <v>66</v>
      </c>
      <c r="C48" s="16">
        <v>64</v>
      </c>
      <c r="D48" s="28">
        <v>131</v>
      </c>
      <c r="E48" s="18">
        <v>10.6</v>
      </c>
      <c r="F48" s="18">
        <v>36</v>
      </c>
    </row>
    <row r="49" spans="1:6" ht="16.5" customHeight="1">
      <c r="A49" s="6" t="s">
        <v>67</v>
      </c>
      <c r="B49" s="30" t="s">
        <v>68</v>
      </c>
      <c r="C49" s="16">
        <v>66</v>
      </c>
      <c r="D49" s="28">
        <v>45</v>
      </c>
      <c r="E49" s="18">
        <v>20</v>
      </c>
      <c r="F49" s="18">
        <v>36</v>
      </c>
    </row>
    <row r="50" spans="1:6" ht="16.5" customHeight="1">
      <c r="A50" s="6" t="s">
        <v>69</v>
      </c>
      <c r="B50" s="30" t="s">
        <v>70</v>
      </c>
      <c r="C50" s="16">
        <v>105</v>
      </c>
      <c r="D50" s="28">
        <v>39</v>
      </c>
      <c r="E50" s="18">
        <v>29.8</v>
      </c>
      <c r="F50" s="18">
        <v>0</v>
      </c>
    </row>
    <row r="51" spans="1:6" ht="16.5" customHeight="1">
      <c r="A51" s="6" t="s">
        <v>71</v>
      </c>
      <c r="B51" s="30" t="s">
        <v>72</v>
      </c>
      <c r="C51" s="16">
        <v>18</v>
      </c>
      <c r="D51" s="28">
        <v>34</v>
      </c>
      <c r="E51" s="18">
        <v>19.8</v>
      </c>
      <c r="F51" s="18"/>
    </row>
    <row r="52" spans="1:6" ht="16.5" customHeight="1">
      <c r="A52" s="6" t="s">
        <v>73</v>
      </c>
      <c r="B52" s="30" t="s">
        <v>74</v>
      </c>
      <c r="C52" s="16">
        <v>3</v>
      </c>
      <c r="D52" s="28">
        <v>18</v>
      </c>
      <c r="E52" s="18">
        <v>4.2</v>
      </c>
      <c r="F52" s="18">
        <v>30</v>
      </c>
    </row>
    <row r="53" spans="1:6" ht="16.5" customHeight="1">
      <c r="A53" s="6" t="s">
        <v>75</v>
      </c>
      <c r="B53" s="30" t="s">
        <v>76</v>
      </c>
      <c r="C53" s="16">
        <v>3</v>
      </c>
      <c r="D53" s="28">
        <v>4</v>
      </c>
      <c r="E53" s="18">
        <v>4.9</v>
      </c>
      <c r="F53" s="18"/>
    </row>
    <row r="54" spans="1:6" ht="16.5" customHeight="1">
      <c r="A54" s="6" t="s">
        <v>77</v>
      </c>
      <c r="B54" s="30" t="s">
        <v>78</v>
      </c>
      <c r="C54" s="16">
        <v>33</v>
      </c>
      <c r="D54" s="28">
        <v>0</v>
      </c>
      <c r="E54" s="18">
        <v>10</v>
      </c>
      <c r="F54" s="18"/>
    </row>
    <row r="55" spans="1:6" ht="16.5" customHeight="1">
      <c r="A55" s="6" t="s">
        <v>79</v>
      </c>
      <c r="B55" s="30" t="s">
        <v>80</v>
      </c>
      <c r="C55" s="16">
        <v>97</v>
      </c>
      <c r="D55" s="28">
        <v>406</v>
      </c>
      <c r="E55" s="18">
        <v>5.8</v>
      </c>
      <c r="F55" s="18">
        <v>97</v>
      </c>
    </row>
    <row r="56" spans="1:6" ht="16.5" customHeight="1">
      <c r="A56" s="6"/>
      <c r="B56" s="30" t="s">
        <v>81</v>
      </c>
      <c r="C56" s="16"/>
      <c r="D56" s="28"/>
      <c r="E56" s="18">
        <v>10</v>
      </c>
      <c r="F56" s="18">
        <v>0</v>
      </c>
    </row>
    <row r="57" spans="1:6" ht="34.5" customHeight="1">
      <c r="A57" s="6"/>
      <c r="B57" s="13" t="s">
        <v>82</v>
      </c>
      <c r="C57" s="14">
        <f>C58+C59</f>
        <v>5254</v>
      </c>
      <c r="D57" s="14">
        <f>D58+D59</f>
        <v>5371</v>
      </c>
      <c r="E57" s="24">
        <f>E58+E59</f>
        <v>700</v>
      </c>
      <c r="F57" s="14">
        <f>F58+F59</f>
        <v>580.9</v>
      </c>
    </row>
    <row r="58" spans="1:6" ht="16.5">
      <c r="A58" s="6"/>
      <c r="B58" s="30" t="s">
        <v>83</v>
      </c>
      <c r="C58" s="16">
        <v>3838.3</v>
      </c>
      <c r="D58" s="33">
        <v>196</v>
      </c>
      <c r="E58" s="33"/>
      <c r="F58" s="18">
        <v>120.9</v>
      </c>
    </row>
    <row r="59" spans="1:6" ht="30" customHeight="1">
      <c r="A59" s="6"/>
      <c r="B59" s="34" t="s">
        <v>84</v>
      </c>
      <c r="C59" s="16">
        <v>1415.7</v>
      </c>
      <c r="D59" s="33">
        <v>5175</v>
      </c>
      <c r="E59" s="10">
        <v>700</v>
      </c>
      <c r="F59" s="10">
        <v>460</v>
      </c>
    </row>
    <row r="60" spans="1:6" ht="18.75" customHeight="1">
      <c r="A60" s="6"/>
      <c r="B60" s="35" t="s">
        <v>85</v>
      </c>
      <c r="C60" s="24">
        <f>C61+C62+C63+C64</f>
        <v>810</v>
      </c>
      <c r="D60" s="24"/>
      <c r="E60" s="24">
        <f>E61+E62+E63+E64</f>
        <v>418</v>
      </c>
      <c r="F60" s="14">
        <f>F61+F62+F63+F64</f>
        <v>257</v>
      </c>
    </row>
    <row r="61" spans="1:6" ht="36.75" customHeight="1">
      <c r="A61" s="6"/>
      <c r="B61" s="30" t="s">
        <v>86</v>
      </c>
      <c r="C61" s="16">
        <v>54</v>
      </c>
      <c r="D61" s="33">
        <v>133</v>
      </c>
      <c r="E61" s="18">
        <v>55</v>
      </c>
      <c r="F61" s="18">
        <v>98</v>
      </c>
    </row>
    <row r="62" spans="1:6" ht="39" customHeight="1">
      <c r="A62" s="6"/>
      <c r="B62" s="30" t="s">
        <v>87</v>
      </c>
      <c r="C62" s="16">
        <v>547</v>
      </c>
      <c r="D62" s="33">
        <v>675</v>
      </c>
      <c r="E62" s="18">
        <v>146</v>
      </c>
      <c r="F62" s="18">
        <v>142</v>
      </c>
    </row>
    <row r="63" spans="1:6" ht="33.75" customHeight="1">
      <c r="A63" s="6"/>
      <c r="B63" s="30" t="s">
        <v>88</v>
      </c>
      <c r="C63" s="16">
        <v>209</v>
      </c>
      <c r="D63" s="33">
        <v>264</v>
      </c>
      <c r="E63" s="18">
        <v>207</v>
      </c>
      <c r="F63" s="18">
        <v>17</v>
      </c>
    </row>
    <row r="64" spans="1:6" ht="16.5" customHeight="1">
      <c r="A64" s="6"/>
      <c r="B64" s="30" t="s">
        <v>89</v>
      </c>
      <c r="C64" s="16">
        <v>0</v>
      </c>
      <c r="D64" s="33">
        <v>84</v>
      </c>
      <c r="E64" s="10">
        <v>10</v>
      </c>
      <c r="F64" s="10"/>
    </row>
    <row r="65" spans="1:6" ht="21" customHeight="1">
      <c r="A65" s="6"/>
      <c r="B65" s="13" t="s">
        <v>90</v>
      </c>
      <c r="C65" s="24">
        <f>C66+C67+C68+C69</f>
        <v>32140.8</v>
      </c>
      <c r="D65" s="14">
        <f>D66+D67+D68+D69</f>
        <v>43157.6</v>
      </c>
      <c r="E65" s="14">
        <f>E67+E68+E69</f>
        <v>40198</v>
      </c>
      <c r="F65" s="14">
        <f>F66+F67+F68+F69</f>
        <v>1150</v>
      </c>
    </row>
    <row r="66" spans="1:6" ht="21" customHeight="1">
      <c r="A66" s="6"/>
      <c r="B66" s="36" t="s">
        <v>91</v>
      </c>
      <c r="C66" s="37">
        <v>22579.8</v>
      </c>
      <c r="D66" s="37"/>
      <c r="E66" s="38">
        <v>0</v>
      </c>
      <c r="F66" s="39"/>
    </row>
    <row r="67" spans="1:6" ht="78.75" customHeight="1">
      <c r="A67" s="6"/>
      <c r="B67" s="40" t="s">
        <v>92</v>
      </c>
      <c r="C67" s="28">
        <v>6244</v>
      </c>
      <c r="D67" s="41">
        <v>42601</v>
      </c>
      <c r="E67" s="18">
        <v>40198</v>
      </c>
      <c r="F67" s="18">
        <v>45</v>
      </c>
    </row>
    <row r="68" spans="1:6" ht="38.25" customHeight="1">
      <c r="A68" s="6"/>
      <c r="B68" s="40" t="s">
        <v>93</v>
      </c>
      <c r="C68" s="28">
        <v>3205</v>
      </c>
      <c r="D68" s="41">
        <v>459</v>
      </c>
      <c r="E68" s="18">
        <v>0</v>
      </c>
      <c r="F68" s="18">
        <v>1105</v>
      </c>
    </row>
    <row r="69" spans="1:6" ht="32.25" customHeight="1">
      <c r="A69" s="6"/>
      <c r="B69" s="40" t="s">
        <v>94</v>
      </c>
      <c r="C69" s="28">
        <v>112</v>
      </c>
      <c r="D69" s="41">
        <v>97.6</v>
      </c>
      <c r="E69" s="18">
        <v>0</v>
      </c>
      <c r="F69" s="18">
        <v>0</v>
      </c>
    </row>
    <row r="70" spans="1:6" ht="30.75">
      <c r="A70" s="6"/>
      <c r="B70" s="42" t="s">
        <v>95</v>
      </c>
      <c r="C70" s="43">
        <f>C71+C72+C73</f>
        <v>6176</v>
      </c>
      <c r="D70" s="43">
        <f>D71+D72+D73</f>
        <v>5994</v>
      </c>
      <c r="E70" s="43">
        <f>E71+E73</f>
        <v>300</v>
      </c>
      <c r="F70" s="43">
        <f>F71+F72+F73</f>
        <v>0</v>
      </c>
    </row>
    <row r="71" spans="1:6" ht="16.5">
      <c r="A71" s="6"/>
      <c r="B71" s="30" t="s">
        <v>96</v>
      </c>
      <c r="C71" s="16">
        <v>4266</v>
      </c>
      <c r="D71" s="16">
        <v>3983</v>
      </c>
      <c r="E71" s="18">
        <v>0</v>
      </c>
      <c r="F71" s="10"/>
    </row>
    <row r="72" spans="1:6" ht="16.5">
      <c r="A72" s="44"/>
      <c r="B72" s="45" t="s">
        <v>97</v>
      </c>
      <c r="C72" s="46"/>
      <c r="D72" s="47"/>
      <c r="E72" s="48"/>
      <c r="F72" s="49"/>
    </row>
    <row r="73" spans="1:6" ht="24.75">
      <c r="A73" s="6"/>
      <c r="B73" s="50" t="s">
        <v>98</v>
      </c>
      <c r="C73" s="16">
        <v>1910</v>
      </c>
      <c r="D73" s="16">
        <v>2011</v>
      </c>
      <c r="E73" s="18">
        <v>300</v>
      </c>
      <c r="F73" s="10"/>
    </row>
  </sheetData>
  <sheetProtection selectLockedCells="1" selectUnlockedCells="1"/>
  <mergeCells count="8">
    <mergeCell ref="A1:F1"/>
    <mergeCell ref="A2:A6"/>
    <mergeCell ref="B2:B6"/>
    <mergeCell ref="C2:C6"/>
    <mergeCell ref="D2:D6"/>
    <mergeCell ref="E2:E6"/>
    <mergeCell ref="F2:F6"/>
    <mergeCell ref="B20:C20"/>
  </mergeCells>
  <printOptions/>
  <pageMargins left="0.7875" right="0.19652777777777777" top="0.19652777777777777" bottom="0.19652777777777777" header="0.5118055555555555" footer="0.5118055555555555"/>
  <pageSetup horizontalDpi="300" verticalDpi="3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2018-08-09T11:07:29Z</cp:lastPrinted>
  <dcterms:modified xsi:type="dcterms:W3CDTF">2018-08-14T11:47:08Z</dcterms:modified>
  <cp:category/>
  <cp:version/>
  <cp:contentType/>
  <cp:contentStatus/>
  <cp:revision>1</cp:revision>
</cp:coreProperties>
</file>